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rilyn Dafne\Dropbox\FONDOS\FONDOS 2018\Plataforma FONDOS\Guías Pragmatec\1 Docs_PEI\"/>
    </mc:Choice>
  </mc:AlternateContent>
  <xr:revisionPtr revIDLastSave="0" documentId="13_ncr:1_{AA301537-B727-44A3-AB4A-9FF60CFA6628}" xr6:coauthVersionLast="31" xr6:coauthVersionMax="31" xr10:uidLastSave="{00000000-0000-0000-0000-000000000000}"/>
  <bookViews>
    <workbookView xWindow="0" yWindow="0" windowWidth="28800" windowHeight="12975" firstSheet="9" activeTab="12" xr2:uid="{00000000-000D-0000-FFFF-FFFF00000000}"/>
  </bookViews>
  <sheets>
    <sheet name="Contenido" sheetId="4" r:id="rId1"/>
    <sheet name="Datos Generales PEI" sheetId="1" r:id="rId2"/>
    <sheet name="Contextualización" sheetId="2" r:id="rId3"/>
    <sheet name="Descripción" sheetId="3" r:id="rId4"/>
    <sheet name="Factibilidad Técnica" sheetId="5" r:id="rId5"/>
    <sheet name="Factibilidad Comercial" sheetId="6" r:id="rId6"/>
    <sheet name="Instituciones Participantes" sheetId="7" r:id="rId7"/>
    <sheet name="Grupo de Trabajo" sheetId="8" r:id="rId8"/>
    <sheet name="Recursos Humanos E." sheetId="9" r:id="rId9"/>
    <sheet name="Plan de trabajo" sheetId="10" r:id="rId10"/>
    <sheet name="Presupuesto desglosado" sheetId="15" r:id="rId11"/>
    <sheet name="Presupuesto Global" sheetId="12" r:id="rId12"/>
    <sheet name="Asesoría" sheetId="13" r:id="rId13"/>
    <sheet name="Responsables" sheetId="14" r:id="rId14"/>
  </sheets>
  <externalReferences>
    <externalReference r:id="rId15"/>
  </externalReferences>
  <definedNames>
    <definedName name="_xlnm.Print_Area" localSheetId="10">'Presupuesto desglosado'!$A$1:$O$137</definedName>
  </definedNames>
  <calcPr calcId="179017"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5" l="1"/>
  <c r="M7" i="15"/>
  <c r="L8" i="15"/>
  <c r="M8" i="15"/>
  <c r="L9" i="15"/>
  <c r="M9" i="15"/>
  <c r="L10" i="15"/>
  <c r="M10" i="15"/>
  <c r="L11" i="15"/>
  <c r="M11" i="15"/>
  <c r="N7" i="15"/>
  <c r="L12" i="15"/>
  <c r="M12" i="15"/>
  <c r="L13" i="15"/>
  <c r="M13" i="15"/>
  <c r="L14" i="15"/>
  <c r="M14" i="15"/>
  <c r="L15" i="15"/>
  <c r="M15" i="15"/>
  <c r="L16" i="15"/>
  <c r="M16" i="15"/>
  <c r="N12" i="15"/>
  <c r="L17" i="15"/>
  <c r="M17" i="15"/>
  <c r="L18" i="15"/>
  <c r="M18" i="15"/>
  <c r="L19" i="15"/>
  <c r="M19" i="15"/>
  <c r="L20" i="15"/>
  <c r="M20" i="15"/>
  <c r="L21" i="15"/>
  <c r="M21" i="15"/>
  <c r="N17" i="15"/>
  <c r="L22" i="15"/>
  <c r="M22" i="15"/>
  <c r="L23" i="15"/>
  <c r="M23" i="15"/>
  <c r="L24" i="15"/>
  <c r="M24" i="15"/>
  <c r="L25" i="15"/>
  <c r="M25" i="15"/>
  <c r="L26" i="15"/>
  <c r="M26" i="15"/>
  <c r="N22" i="15"/>
  <c r="L27" i="15"/>
  <c r="M27" i="15"/>
  <c r="L28" i="15"/>
  <c r="M28" i="15"/>
  <c r="L29" i="15"/>
  <c r="M29" i="15"/>
  <c r="L30" i="15"/>
  <c r="M30" i="15"/>
  <c r="L31" i="15"/>
  <c r="M31" i="15"/>
  <c r="N27" i="15"/>
  <c r="O7" i="15"/>
  <c r="L32" i="15"/>
  <c r="M32" i="15"/>
  <c r="L33" i="15"/>
  <c r="M33" i="15"/>
  <c r="L34" i="15"/>
  <c r="M34" i="15"/>
  <c r="L35" i="15"/>
  <c r="M35" i="15"/>
  <c r="L36" i="15"/>
  <c r="M36" i="15"/>
  <c r="N32" i="15"/>
  <c r="L37" i="15"/>
  <c r="M37" i="15"/>
  <c r="L38" i="15"/>
  <c r="M38" i="15"/>
  <c r="L39" i="15"/>
  <c r="M39" i="15"/>
  <c r="L40" i="15"/>
  <c r="M40" i="15"/>
  <c r="L41" i="15"/>
  <c r="M41" i="15"/>
  <c r="N37" i="15"/>
  <c r="L42" i="15"/>
  <c r="M42" i="15"/>
  <c r="L43" i="15"/>
  <c r="M43" i="15"/>
  <c r="L44" i="15"/>
  <c r="M44" i="15"/>
  <c r="L45" i="15"/>
  <c r="M45" i="15"/>
  <c r="L46" i="15"/>
  <c r="M46" i="15"/>
  <c r="N42" i="15"/>
  <c r="L47" i="15"/>
  <c r="M47" i="15"/>
  <c r="L48" i="15"/>
  <c r="M48" i="15"/>
  <c r="L49" i="15"/>
  <c r="M49" i="15"/>
  <c r="L50" i="15"/>
  <c r="M50" i="15"/>
  <c r="L51" i="15"/>
  <c r="M51" i="15"/>
  <c r="N47" i="15"/>
  <c r="L52" i="15"/>
  <c r="M52" i="15"/>
  <c r="L53" i="15"/>
  <c r="M53" i="15"/>
  <c r="L54" i="15"/>
  <c r="M54" i="15"/>
  <c r="L55" i="15"/>
  <c r="M55" i="15"/>
  <c r="L56" i="15"/>
  <c r="M56" i="15"/>
  <c r="N52" i="15"/>
  <c r="O32" i="15"/>
  <c r="L58" i="15"/>
  <c r="M58" i="15"/>
  <c r="L59" i="15"/>
  <c r="M59" i="15"/>
  <c r="L60" i="15"/>
  <c r="M60" i="15"/>
  <c r="L61" i="15"/>
  <c r="M61" i="15"/>
  <c r="L62" i="15"/>
  <c r="M62" i="15"/>
  <c r="N58" i="15"/>
  <c r="L63" i="15"/>
  <c r="M63" i="15"/>
  <c r="L64" i="15"/>
  <c r="M64" i="15"/>
  <c r="L65" i="15"/>
  <c r="M65" i="15"/>
  <c r="L66" i="15"/>
  <c r="M66" i="15"/>
  <c r="L67" i="15"/>
  <c r="M67" i="15"/>
  <c r="N63" i="15"/>
  <c r="L68" i="15"/>
  <c r="M68" i="15"/>
  <c r="L69" i="15"/>
  <c r="M69" i="15"/>
  <c r="L70" i="15"/>
  <c r="M70" i="15"/>
  <c r="L71" i="15"/>
  <c r="M71" i="15"/>
  <c r="L72" i="15"/>
  <c r="M72" i="15"/>
  <c r="N68" i="15"/>
  <c r="L73" i="15"/>
  <c r="M73" i="15"/>
  <c r="L74" i="15"/>
  <c r="M74" i="15"/>
  <c r="L75" i="15"/>
  <c r="M75" i="15"/>
  <c r="L76" i="15"/>
  <c r="M76" i="15"/>
  <c r="L77" i="15"/>
  <c r="M77" i="15"/>
  <c r="N73" i="15"/>
  <c r="L78" i="15"/>
  <c r="M78" i="15"/>
  <c r="L79" i="15"/>
  <c r="M79" i="15"/>
  <c r="L80" i="15"/>
  <c r="M80" i="15"/>
  <c r="L81" i="15"/>
  <c r="M81" i="15"/>
  <c r="L82" i="15"/>
  <c r="M82" i="15"/>
  <c r="N78" i="15"/>
  <c r="O58" i="15"/>
  <c r="L84" i="15"/>
  <c r="M84" i="15"/>
  <c r="L85" i="15"/>
  <c r="M85" i="15"/>
  <c r="L86" i="15"/>
  <c r="M86" i="15"/>
  <c r="L87" i="15"/>
  <c r="M87" i="15"/>
  <c r="L88" i="15"/>
  <c r="M88" i="15"/>
  <c r="N84" i="15"/>
  <c r="L89" i="15"/>
  <c r="M89" i="15"/>
  <c r="L90" i="15"/>
  <c r="M90" i="15"/>
  <c r="L91" i="15"/>
  <c r="M91" i="15"/>
  <c r="L92" i="15"/>
  <c r="M92" i="15"/>
  <c r="L93" i="15"/>
  <c r="M93" i="15"/>
  <c r="N89" i="15"/>
  <c r="L94" i="15"/>
  <c r="M94" i="15"/>
  <c r="L95" i="15"/>
  <c r="M95" i="15"/>
  <c r="L96" i="15"/>
  <c r="M96" i="15"/>
  <c r="L97" i="15"/>
  <c r="M97" i="15"/>
  <c r="L98" i="15"/>
  <c r="M98" i="15"/>
  <c r="N94" i="15"/>
  <c r="L99" i="15"/>
  <c r="M99" i="15"/>
  <c r="L100" i="15"/>
  <c r="M100" i="15"/>
  <c r="L101" i="15"/>
  <c r="M101" i="15"/>
  <c r="L102" i="15"/>
  <c r="M102" i="15"/>
  <c r="L103" i="15"/>
  <c r="M103" i="15"/>
  <c r="N99" i="15"/>
  <c r="L104" i="15"/>
  <c r="M104" i="15"/>
  <c r="L105" i="15"/>
  <c r="M105" i="15"/>
  <c r="L106" i="15"/>
  <c r="M106" i="15"/>
  <c r="L107" i="15"/>
  <c r="M107" i="15"/>
  <c r="L108" i="15"/>
  <c r="M108" i="15"/>
  <c r="N104" i="15"/>
  <c r="O84" i="15"/>
  <c r="L110" i="15"/>
  <c r="M110" i="15"/>
  <c r="L111" i="15"/>
  <c r="M111" i="15"/>
  <c r="L112" i="15"/>
  <c r="M112" i="15"/>
  <c r="L113" i="15"/>
  <c r="M113" i="15"/>
  <c r="L114" i="15"/>
  <c r="M114" i="15"/>
  <c r="N110" i="15"/>
  <c r="L115" i="15"/>
  <c r="M115" i="15"/>
  <c r="L116" i="15"/>
  <c r="M116" i="15"/>
  <c r="L117" i="15"/>
  <c r="M117" i="15"/>
  <c r="L118" i="15"/>
  <c r="M118" i="15"/>
  <c r="L119" i="15"/>
  <c r="M119" i="15"/>
  <c r="N115" i="15"/>
  <c r="L120" i="15"/>
  <c r="M120" i="15"/>
  <c r="L121" i="15"/>
  <c r="M121" i="15"/>
  <c r="L122" i="15"/>
  <c r="M122" i="15"/>
  <c r="L123" i="15"/>
  <c r="M123" i="15"/>
  <c r="L124" i="15"/>
  <c r="M124" i="15"/>
  <c r="N120" i="15"/>
  <c r="L125" i="15"/>
  <c r="M125" i="15"/>
  <c r="L126" i="15"/>
  <c r="M126" i="15"/>
  <c r="L127" i="15"/>
  <c r="M127" i="15"/>
  <c r="L128" i="15"/>
  <c r="M128" i="15"/>
  <c r="L129" i="15"/>
  <c r="M129" i="15"/>
  <c r="N125" i="15"/>
  <c r="L130" i="15"/>
  <c r="M130" i="15"/>
  <c r="L131" i="15"/>
  <c r="M131" i="15"/>
  <c r="L132" i="15"/>
  <c r="M132" i="15"/>
  <c r="L133" i="15"/>
  <c r="M133" i="15"/>
  <c r="L134" i="15"/>
  <c r="M134" i="15"/>
  <c r="N130" i="15"/>
  <c r="O110" i="15"/>
  <c r="O135" i="15"/>
  <c r="E130" i="15"/>
  <c r="E125" i="15"/>
  <c r="E120" i="15"/>
  <c r="E115" i="15"/>
  <c r="E110" i="15"/>
  <c r="C110" i="15"/>
  <c r="E104" i="15"/>
  <c r="E99" i="15"/>
  <c r="E94" i="15"/>
  <c r="E89" i="15"/>
  <c r="E84" i="15"/>
  <c r="C84" i="15"/>
  <c r="E78" i="15"/>
  <c r="E73" i="15"/>
  <c r="E68" i="15"/>
  <c r="E63" i="15"/>
  <c r="E58" i="15"/>
  <c r="C58" i="15"/>
  <c r="E52" i="15"/>
  <c r="E47" i="15"/>
  <c r="E42" i="15"/>
  <c r="E37" i="15"/>
  <c r="E32" i="15"/>
  <c r="C32" i="15"/>
  <c r="E27" i="15"/>
  <c r="E22" i="15"/>
  <c r="E17" i="15"/>
  <c r="E12" i="15"/>
  <c r="E7" i="15"/>
  <c r="C7" i="15"/>
  <c r="C121" i="8"/>
  <c r="C116" i="8"/>
  <c r="C111" i="8"/>
  <c r="C92" i="8"/>
  <c r="C87" i="8"/>
  <c r="C82" i="8"/>
  <c r="C63" i="8"/>
  <c r="C58" i="8"/>
  <c r="C53" i="8"/>
  <c r="E67" i="12"/>
  <c r="E68" i="12"/>
  <c r="E69" i="12"/>
  <c r="E70" i="12"/>
  <c r="E71" i="12"/>
  <c r="E72" i="12"/>
  <c r="E73" i="12"/>
  <c r="E74" i="12"/>
  <c r="E75" i="12"/>
  <c r="E76" i="12"/>
  <c r="E77" i="12"/>
  <c r="E80" i="12"/>
  <c r="D36" i="12"/>
  <c r="D63" i="12"/>
  <c r="G109" i="12"/>
  <c r="J109" i="12"/>
  <c r="C111" i="12"/>
  <c r="C108" i="12"/>
  <c r="C110" i="12"/>
  <c r="J110" i="12"/>
  <c r="G108" i="12"/>
  <c r="J108" i="12"/>
  <c r="J111" i="12"/>
  <c r="F108" i="12"/>
  <c r="I109" i="12"/>
  <c r="I108" i="12"/>
  <c r="F109" i="12"/>
  <c r="C38" i="3"/>
  <c r="C39" i="3"/>
  <c r="C40" i="3"/>
  <c r="C46" i="10"/>
  <c r="C35" i="10"/>
  <c r="C16" i="10"/>
  <c r="C34" i="8"/>
  <c r="C29" i="8"/>
  <c r="C24" i="8"/>
  <c r="C47" i="7"/>
  <c r="C42" i="7"/>
  <c r="C41" i="7"/>
  <c r="C40" i="7"/>
  <c r="C39" i="7"/>
  <c r="C38" i="7"/>
  <c r="C37" i="7"/>
  <c r="C33" i="7"/>
  <c r="C32" i="7"/>
  <c r="C31" i="7"/>
  <c r="C30" i="7"/>
  <c r="C29" i="7"/>
  <c r="C28" i="7"/>
  <c r="C176" i="6"/>
  <c r="C168" i="6"/>
  <c r="C160" i="6"/>
  <c r="C152" i="6"/>
  <c r="C144" i="6"/>
  <c r="C136" i="6"/>
  <c r="C128" i="6"/>
  <c r="C121" i="6"/>
  <c r="C111" i="6"/>
  <c r="C100" i="6"/>
  <c r="C93" i="6"/>
  <c r="C84" i="6"/>
  <c r="C74" i="6"/>
  <c r="C63" i="6"/>
  <c r="C54" i="6"/>
  <c r="C38" i="6"/>
  <c r="C30" i="6"/>
  <c r="C21" i="6"/>
  <c r="C10" i="6"/>
  <c r="C66" i="5"/>
  <c r="C57" i="5"/>
  <c r="C48" i="5"/>
  <c r="C39" i="5"/>
  <c r="C30" i="5"/>
  <c r="C21" i="5"/>
  <c r="C12" i="5"/>
  <c r="C20" i="3"/>
  <c r="C26" i="3"/>
  <c r="C27" i="3"/>
  <c r="C28" i="3"/>
  <c r="C29" i="3"/>
  <c r="C30" i="3"/>
  <c r="C31" i="3"/>
  <c r="C35" i="3"/>
  <c r="C36" i="3"/>
  <c r="C37" i="3"/>
  <c r="C41" i="3"/>
  <c r="C46" i="3"/>
  <c r="C53" i="3"/>
  <c r="C60" i="3"/>
  <c r="G72" i="1"/>
  <c r="G66" i="1"/>
  <c r="G60" i="1"/>
  <c r="D31" i="1"/>
  <c r="I110" i="12"/>
  <c r="I111" i="12"/>
  <c r="D109" i="12"/>
  <c r="D10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author>
    <author>Dafne</author>
  </authors>
  <commentList>
    <comment ref="C36" authorId="0" shapeId="0" xr:uid="{00000000-0006-0000-0C00-000001000000}">
      <text>
        <r>
          <rPr>
            <sz val="9"/>
            <color indexed="81"/>
            <rFont val="Tahoma"/>
            <family val="2"/>
          </rPr>
          <t xml:space="preserve">Llenar la tabla inferior con los datos solicitados para el grupo de trabajo.
</t>
        </r>
        <r>
          <rPr>
            <b/>
            <sz val="9"/>
            <color indexed="81"/>
            <rFont val="Tahoma"/>
            <family val="2"/>
          </rPr>
          <t>NOTA:</t>
        </r>
        <r>
          <rPr>
            <sz val="9"/>
            <color indexed="81"/>
            <rFont val="Tahoma"/>
            <family val="2"/>
          </rPr>
          <t xml:space="preserve"> "Sueldos y Salarios" aplica únicamente para empleados contratados directamente por la empresa, es decir, que estén en nómina.</t>
        </r>
        <r>
          <rPr>
            <b/>
            <sz val="9"/>
            <color indexed="81"/>
            <rFont val="Tahoma"/>
            <family val="2"/>
          </rPr>
          <t xml:space="preserve"> </t>
        </r>
        <r>
          <rPr>
            <b/>
            <i/>
            <sz val="9"/>
            <color indexed="81"/>
            <rFont val="Tahoma"/>
            <family val="2"/>
          </rPr>
          <t>NO MODIFICAR LA FILA DE "SUELDOS Y SALARIOS, YA QUE SE ENCUENTRA AUTOMATIZADA DE ACUERDO AL LLENADO DE LA ÚLTIMA TABLA.</t>
        </r>
      </text>
    </comment>
    <comment ref="C67" authorId="1" shapeId="0" xr:uid="{00000000-0006-0000-0C00-000002000000}">
      <text>
        <r>
          <rPr>
            <sz val="9"/>
            <color indexed="81"/>
            <rFont val="Tahoma"/>
            <family val="2"/>
          </rPr>
          <t xml:space="preserve">El sueldo de cada persona debe ser el sueldo base, es decir, sin eliminar retenciones, sin bonos, vales, y otras percepciones.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Dafne</author>
  </authors>
  <commentList>
    <comment ref="B13" authorId="0" shapeId="0" xr:uid="{00000000-0006-0000-0D00-000001000000}">
      <text>
        <r>
          <rPr>
            <sz val="9"/>
            <color indexed="81"/>
            <rFont val="Tahoma"/>
            <family val="2"/>
          </rPr>
          <t xml:space="preserve">Esta razón social corresponde a nuestra razón social como Oficina de Transferencia Tecnológica (OTT) certificada recientemente en la convocatoria "Convocatoria para el Reconocimiento de Oficinas de Transferencia de Tecnología (OTT) 2017" por el CONACYT y Secretaría de Economía, para verificar la lista de OTTs certificadas consultar la siguiente liga:
</t>
        </r>
        <r>
          <rPr>
            <b/>
            <u/>
            <sz val="9"/>
            <color indexed="81"/>
            <rFont val="Tahoma"/>
            <family val="2"/>
          </rPr>
          <t>http://conacyt.gob.mx/index.php/el-conacyt/convocatorias-y-resultados-conacyt/convocatorias-programa-de-estimulos-a-la-innovacion/convocatoria-2018-pei/14658-directorio-ot/file</t>
        </r>
        <r>
          <rPr>
            <sz val="9"/>
            <color indexed="81"/>
            <rFont val="Tahoma"/>
            <family val="2"/>
          </rPr>
          <t xml:space="preserve">
</t>
        </r>
      </text>
    </comment>
    <comment ref="A15" authorId="0" shapeId="0" xr:uid="{00000000-0006-0000-0D00-000002000000}">
      <text>
        <r>
          <rPr>
            <sz val="9"/>
            <color indexed="81"/>
            <rFont val="Tahoma"/>
            <family val="2"/>
          </rPr>
          <t>En sistema esta pregunta es de opción múltiple, seleccionar las que apliquen.</t>
        </r>
      </text>
    </comment>
    <comment ref="B17" authorId="0" shapeId="0" xr:uid="{00000000-0006-0000-0D00-000003000000}">
      <text>
        <r>
          <rPr>
            <sz val="9"/>
            <color indexed="81"/>
            <rFont val="Tahoma"/>
            <family val="2"/>
          </rPr>
          <t>Introducir el monto acordado de acuerdo a la propuesta aceptada por la empresa.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Dafne</author>
  </authors>
  <commentList>
    <comment ref="B7" authorId="0" shapeId="0" xr:uid="{00000000-0006-0000-0E00-000001000000}">
      <text>
        <r>
          <rPr>
            <sz val="9"/>
            <color indexed="81"/>
            <rFont val="Tahoma"/>
            <family val="2"/>
          </rPr>
          <t>Número de folio obtenido del registro del CVU en CONACYT</t>
        </r>
      </text>
    </comment>
  </commentList>
</comments>
</file>

<file path=xl/sharedStrings.xml><?xml version="1.0" encoding="utf-8"?>
<sst xmlns="http://schemas.openxmlformats.org/spreadsheetml/2006/main" count="892" uniqueCount="555">
  <si>
    <t>Registro</t>
  </si>
  <si>
    <t>Observaciones</t>
  </si>
  <si>
    <t>Número RENIECYT</t>
  </si>
  <si>
    <t>Nombre o razón social</t>
  </si>
  <si>
    <t>~lo da el sistema~</t>
  </si>
  <si>
    <t>Registro Federal de Contribuyentes (RFC)  </t>
  </si>
  <si>
    <t>Fecha de vigencia RENIECYT</t>
  </si>
  <si>
    <t>Entidad de la empresa</t>
  </si>
  <si>
    <t>Fecha de fundación de la empresa</t>
  </si>
  <si>
    <t>Figura jurídica de la empresa (SA de CV, etc.)</t>
  </si>
  <si>
    <t>Sector industrial</t>
  </si>
  <si>
    <t>Subsector industrial</t>
  </si>
  <si>
    <t>Rama</t>
  </si>
  <si>
    <t>Subrama</t>
  </si>
  <si>
    <t>Clase</t>
  </si>
  <si>
    <t>Cálculo del tamaño de la empresa</t>
  </si>
  <si>
    <t>Tamaño de la empresa</t>
  </si>
  <si>
    <t>Sector</t>
  </si>
  <si>
    <t>Información financiera (Pesos)</t>
  </si>
  <si>
    <t>Total de sueldos del personal administrativo anual</t>
  </si>
  <si>
    <t>Total del personal operativo anual</t>
  </si>
  <si>
    <t>Total del personal dedicado a IDT (investigación y desarrollo)</t>
  </si>
  <si>
    <t>Ingresos en el ejercicio actual (a la fecha)</t>
  </si>
  <si>
    <t>Activo fijo neto a la fecha ejercicio</t>
  </si>
  <si>
    <t>Inversión anual en IDT (investigación y desarrollo) para 2017</t>
  </si>
  <si>
    <t>Total nómina anual</t>
  </si>
  <si>
    <t>Caracterización de la empresa (marque una opción con "x")</t>
  </si>
  <si>
    <t>Origen del Capital Social</t>
  </si>
  <si>
    <t>Nacional</t>
  </si>
  <si>
    <t>Extranjero</t>
  </si>
  <si>
    <t>¿Realiza exportaciones?</t>
  </si>
  <si>
    <t>Si</t>
  </si>
  <si>
    <t>No</t>
  </si>
  <si>
    <t> ¿Cuenta con alguna certificación de calidad en sus procesos?</t>
  </si>
  <si>
    <t>¿Se ha vinculado previamente con alguna institución académica o de investigación?</t>
  </si>
  <si>
    <t>Ha realizado algún proyecto de innovación tecnológica</t>
  </si>
  <si>
    <t>¿Cuenta con algún registro de propiedad intelectual o título de obtentor? (Sólo marque una opción con "x")</t>
  </si>
  <si>
    <t>Marca Registrada</t>
  </si>
  <si>
    <t>Patente</t>
  </si>
  <si>
    <t>Modelo de utilidad</t>
  </si>
  <si>
    <t>Secreto industrial</t>
  </si>
  <si>
    <t>Variedad vegetal</t>
  </si>
  <si>
    <t>Derecho de autor</t>
  </si>
  <si>
    <t>Cuenta con una estrategia definida para la creación y/o mejora de productos o servicios</t>
  </si>
  <si>
    <t>Actualmente tiene contratados profesionales con posgrados en su empresa (maestría/doctorado)</t>
  </si>
  <si>
    <t>Actualmente tiene contratados profesionales en gestión de proyectos</t>
  </si>
  <si>
    <t>Actualmente tiene contratados profesionales en gestión de tecnología</t>
  </si>
  <si>
    <t>Breve descripción de la estrategia tecnológica de la empresa</t>
  </si>
  <si>
    <t>(Capturar máximo 2,000 caracteres y mínimo 50 caracteres)</t>
  </si>
  <si>
    <t xml:space="preserve">Indicar que problemática o necesidad de la sociedad atiende su empresa y que esta haciendo al respecto. Que infraestructura tecnológica tiene en su organización y que personal tiene para desarrollo de nuevos proyectos/procesos/servicios. Con que vinculaciones cuenta (Universidades, Oficinas de Transferencia, Cámaras empresariales). </t>
  </si>
  <si>
    <t>Breve descripción de las principales líneas de productos, procesos y/o servicios</t>
  </si>
  <si>
    <t>(Capturar máximo 2,000 caracteres y mínimo 500 caracteres)</t>
  </si>
  <si>
    <t>Breve descripción del principal acervo tecnológico de la empresa</t>
  </si>
  <si>
    <t>(Capturar máximo 2000 caracteres y mínimo 500 caracteres)</t>
  </si>
  <si>
    <t>En caso de contar con patentes, modelos de utilidad o diseños industriales, mencione el nombre, número de registro y país de registro para cada una, así como su estatus. En caso de no contar con esta información mencione información de sus últimos proyectos de desarrollo tecnológico (título, objetivo e impacto del proyecto).</t>
  </si>
  <si>
    <t>SELECCIONAR</t>
  </si>
  <si>
    <t>Título de la solicitud</t>
  </si>
  <si>
    <t>INNOVAPYME</t>
  </si>
  <si>
    <t>Modalidad</t>
  </si>
  <si>
    <t>PROINNOVA</t>
  </si>
  <si>
    <t>Tipo de propuesta</t>
  </si>
  <si>
    <t>Sede del proyecto</t>
  </si>
  <si>
    <t>Entidad Federativa</t>
  </si>
  <si>
    <t>INDIVIDUAL</t>
  </si>
  <si>
    <t>Delegación o Municipio</t>
  </si>
  <si>
    <t>VINCULADA</t>
  </si>
  <si>
    <t>Localidad</t>
  </si>
  <si>
    <t>Propuesta apoyada en otra convocatoria</t>
  </si>
  <si>
    <t>¿Ha participado este proyecto en otra convocatoria del PEI?</t>
  </si>
  <si>
    <t>Número de proyecto</t>
  </si>
  <si>
    <t>Área industrial del proyecto</t>
  </si>
  <si>
    <t>Área</t>
  </si>
  <si>
    <t>División</t>
  </si>
  <si>
    <t>Área de conocimiento</t>
  </si>
  <si>
    <t>Área de conocimiento relacionadas con el proyecto</t>
  </si>
  <si>
    <t xml:space="preserve">Especialidad </t>
  </si>
  <si>
    <t>Tres palabras claves</t>
  </si>
  <si>
    <t>Descripción</t>
  </si>
  <si>
    <t>Tipo de Innovación</t>
  </si>
  <si>
    <t>1. ¿Qué tipo de innovación plantea el proyecto?</t>
  </si>
  <si>
    <t>Proceso</t>
  </si>
  <si>
    <t>Producto</t>
  </si>
  <si>
    <t>2. ¿Cuál es el grado de la innovación planteada?</t>
  </si>
  <si>
    <t>Nuevo para la empresa</t>
  </si>
  <si>
    <t>3. ¿Qué tipo de mercado atenderá?</t>
  </si>
  <si>
    <t>Elegir</t>
  </si>
  <si>
    <t>Servicio</t>
  </si>
  <si>
    <t>Mejora de algo existente en la empresa</t>
  </si>
  <si>
    <t>Nuevo para el mercado nacional</t>
  </si>
  <si>
    <t>Nuevo para el mercado internacional</t>
  </si>
  <si>
    <t>ACTIVIDADES</t>
  </si>
  <si>
    <t>ENTREGABLES</t>
  </si>
  <si>
    <t xml:space="preserve">Observaciones </t>
  </si>
  <si>
    <t>Marcar con una "X" la respueta dentro del espacio en blanco</t>
  </si>
  <si>
    <t xml:space="preserve">2. RESPONSABLES </t>
  </si>
  <si>
    <t xml:space="preserve">1. MODALIDADES </t>
  </si>
  <si>
    <t xml:space="preserve">3.1 Generación, Trasmisión y Distribución de Energía Eléctrica </t>
  </si>
  <si>
    <t xml:space="preserve">3.2 Industria Alimentaria </t>
  </si>
  <si>
    <t>3.3 Industria Química</t>
  </si>
  <si>
    <t>3.4 Fabricación de equipo de computo, Comunicación, Medición y de Otros Equipos, Componentes y Accesorios Electrónicos</t>
  </si>
  <si>
    <t>3.5 Fabricación de Equipo de Transporte</t>
  </si>
  <si>
    <t>3.8 Servicios Profesionales, Científicos y Técnicos</t>
  </si>
  <si>
    <t>3.6 Industria Fílmica y del vídeo e Industria del Sonido</t>
  </si>
  <si>
    <t>3.7 Proveedores de Acceso a Internet, Servicios de Búsqueda en la Red y Servicios de Procesamiento de Información.</t>
  </si>
  <si>
    <t xml:space="preserve">Puedes buscar tu sector SCIAN aquí </t>
  </si>
  <si>
    <t>Describe de forma general qué hace la empresa y cuáles son sus principales líneas de pructos o servicios.</t>
  </si>
  <si>
    <t xml:space="preserve">3. SECTORES ESTRATÉGICOS EN JALISCO </t>
  </si>
  <si>
    <t>La información capturada deberá ser del ejercicio fiscal actual (2017).</t>
  </si>
  <si>
    <t>Número total de empleados Dic 2016</t>
  </si>
  <si>
    <t>Ventas netas en 2016</t>
  </si>
  <si>
    <t xml:space="preserve">Para esta pregunta poner,
• Mencionar como surgió la idea para realizar el proyecto (se identificó la necesidad en el mercado, es una necesidad interna de la empresa), así como una breve descripción de que es, y para quien está dirigido.
</t>
  </si>
  <si>
    <t xml:space="preserve"> </t>
  </si>
  <si>
    <t>Empresa / Equipo</t>
  </si>
  <si>
    <t>Proyecto</t>
  </si>
  <si>
    <t>5. Nivel de Desarrollo de la Tecnología (NDT)</t>
  </si>
  <si>
    <t>Actual</t>
  </si>
  <si>
    <t>Seleccionar</t>
  </si>
  <si>
    <t>Al finalizar el proyecto</t>
  </si>
  <si>
    <t>6. Nivel de innovación del producto, proceso o servicio</t>
  </si>
  <si>
    <t>7. Riesgo técnico del proyecto</t>
  </si>
  <si>
    <t>Extensión incremental tecnología disponible fuera de red.</t>
  </si>
  <si>
    <t>Extensión incremental tecnología ya disponible en red.</t>
  </si>
  <si>
    <t>Nueva tecnología, factibilidad demostrada.</t>
  </si>
  <si>
    <t>Nueva tecnología, factibilidad no demostrada.</t>
  </si>
  <si>
    <t>Nunca se ha llevado a la práctica.</t>
  </si>
  <si>
    <t>Mercado</t>
  </si>
  <si>
    <t>15. Modelo de negocio y aceptación en el mercado</t>
  </si>
  <si>
    <t xml:space="preserve">Seleccionar </t>
  </si>
  <si>
    <t xml:space="preserve">Indicar si la empresa ya está dentro del mercado o algún integrante del grupo de trabajo o de la empresa ya conoce el mercado potencial. </t>
  </si>
  <si>
    <t>La empresa proponente o algún integrante de la red está en el mercado</t>
  </si>
  <si>
    <t>La empresa proponente o algún integrante de la red tienen contacto con clientes perno no está en el mercado.</t>
  </si>
  <si>
    <t>La empresa proponente o algún integrante de la red está activo en un mercado cercanamente relacionado.</t>
  </si>
  <si>
    <t>El mercado existe pero sólo como un "nicho", no se tienen establecido un modelo de negocio.</t>
  </si>
  <si>
    <t>El mercado y el modelo de negocios no existen.</t>
  </si>
  <si>
    <t>Vinculación/Alianzas estratégicas</t>
  </si>
  <si>
    <t>24. Aportación de personal especializado y experimentado.</t>
  </si>
  <si>
    <t>25. La Empresa Proponente o algunos de los integrantes de la Red cuentan con experiencia en sinergias de marketing</t>
  </si>
  <si>
    <t>Aportación de capital</t>
  </si>
  <si>
    <t>Aportación de tecnología</t>
  </si>
  <si>
    <t>26. La Empresa Proponente o algunos de los integrantes de la Red cuentan con experiencia en sinergias tecnológicas</t>
  </si>
  <si>
    <t>Aportación del personal especializado y experimentado</t>
  </si>
  <si>
    <t>Acceso a infraestructura</t>
  </si>
  <si>
    <t>Asociación por propiedad intelectual</t>
  </si>
  <si>
    <t>27. La Empresa Proponente o algunos de los integrantes de la Red cuentan con experiencia en sinergias de producción/procesamiento</t>
  </si>
  <si>
    <t> No experiencia en marketing ni en disponibilidad de recursos para el proyecto</t>
  </si>
  <si>
    <t>Alguna experiencia de mercado y recursos limitados para el proyecto</t>
  </si>
  <si>
    <t>La Empresa Proponente o algún integrante de la Red está activo en un mercado cercanamente relacionado</t>
  </si>
  <si>
    <t>Experiencia considerable de marketing y recursos amplios para el proyecto</t>
  </si>
  <si>
    <t>Muy buen apalancamiento con la experiencia de marketing, expertise y recursos disponibles</t>
  </si>
  <si>
    <t>Poca o nula experiencia en esta tecnología, requiere de contratar o adquirir nuevas capacidades y tecnología</t>
  </si>
  <si>
    <t>Alguna experiencia y expertise en esta tecnología, requiere adquirir algunas nuevas capacidades y tecnología</t>
  </si>
  <si>
    <t>Experiencia en esta área, algunos apalancamientos con la tecnología ya existente</t>
  </si>
  <si>
    <t>Gran experiencia en esta área y buenos apalancamientos con la tecnología existente</t>
  </si>
  <si>
    <t>Pequeña o nula experiencia en esta área, requiere de una nueva planta/ reestructura y entrenamiento</t>
  </si>
  <si>
    <t>Alguna experiencia en esta área, requiere de grandes modificaciones a la infraestructura actual</t>
  </si>
  <si>
    <t>Experiencia en esta área, requiere modificaciones simples</t>
  </si>
  <si>
    <t>Gran experiencia en esta área, puede usar la infraestructura existente con modificaciones mínimas</t>
  </si>
  <si>
    <t>NDT 1 La investigación científica comienza a ser traducida a investigación aplicada y desarrollo (v.gr. estudios sobre las propiedades básicas de cierta tecnología).</t>
  </si>
  <si>
    <t>NDT 2 Comienza la invención, una vez que los principios básicos han sido observados, se pueden comenzar a inventar aplicaciones prácticas, tales invenciones son especulativas dado que puede no haber prueba o análisis detallado para dar soporte a los supuestos (v.gr. estudios analíticos)</t>
  </si>
  <si>
    <t>NDT 3 Comienza la investigación activa y desarrollo, esto incluye estudios analíticos y de laboratorio para validar físicamente las predicciones analíticas de los elementos individuales de la tecnología (v.gr. componentes que no se han integrado o no son representativos).</t>
  </si>
  <si>
    <t>NDT 4 Los componentes tecnológicos básicos están integrados para mostrar que los elementos individuales funcionan bien en conjunto.</t>
  </si>
  <si>
    <t>NDT 5 Los componentes tecnológicos básicos se integran con elementos de apoyo razonablemente realistas de manera que puedan someterse a pruebas en un ambiente simulado (v.gr. integración de componentes en laboratorio).</t>
  </si>
  <si>
    <t>NDT 6 El modelo o sistema prototipo se prueba en un ambiente relevante. Esto representa un gran progreso respecto al nivel demostrado de desarrollo de una tecnología.</t>
  </si>
  <si>
    <t>NDT 7 El prototipo está en nivel planeado de operación o cerca, hay un avance mayor respecto a NDT 6 pues requiere que se demuestre el funcionamiento de un prototipo del sistema en un ambiente operacional.</t>
  </si>
  <si>
    <t>NDT 8 Tecnología demostrada. La tecnología se ha completado y calificado a través de pruebas y demostraciones.</t>
  </si>
  <si>
    <t xml:space="preserve">Instituciones Participantes </t>
  </si>
  <si>
    <t>Fecha de vencimiento RENIECYT</t>
  </si>
  <si>
    <t>Monto requerido</t>
  </si>
  <si>
    <t>Fecha de entrega</t>
  </si>
  <si>
    <t>Escribir la fecha de término de entregables de acuerdo a la pestaña de "Cronograma"</t>
  </si>
  <si>
    <t>Tipología de la vinculación</t>
  </si>
  <si>
    <t>¿La vinculación contempla el uso de infraestructura de laboratorio u otro equipamiento de la institución vinculada?</t>
  </si>
  <si>
    <t>Seleccionar los campos que se requieran de acuerdo a las actividades que realizará la vinculación.</t>
  </si>
  <si>
    <t>¿La vinculación incluye actividades de diseño y prototipado?</t>
  </si>
  <si>
    <t xml:space="preserve">SI </t>
  </si>
  <si>
    <t>¿La vinculación requiere la realización de ensayos, peritajes, caracterizaciones, validaciones, pruebas funcionales, etc.?</t>
  </si>
  <si>
    <t>NO</t>
  </si>
  <si>
    <t>¿La vinculación implica escalamientos a planta piloto?</t>
  </si>
  <si>
    <t>¿La vinculación considera la creación de un grupo de trabajo conjunto entre personal de la empresa y la institución vinculada?</t>
  </si>
  <si>
    <t>¿La vinculación considera algún esquema de transferencia o comercialización de la tecnología desarrollada?</t>
  </si>
  <si>
    <t>Describa actividades a desarrollar</t>
  </si>
  <si>
    <t>Describir brevemente cada una de las actividades que se realizarán</t>
  </si>
  <si>
    <t>Entregables comprometidos</t>
  </si>
  <si>
    <t>Descripción de la participación</t>
  </si>
  <si>
    <t>(Capturar hasta 3900 caracteres)</t>
  </si>
  <si>
    <t>Describir el objetivo, participación y metodología que la vinculación seguirá para desarrollar tanto las actividades como los entregables previamente mencionados.</t>
  </si>
  <si>
    <t>Datos de contacto del personal responsable con la presente propuesta de esta institución</t>
  </si>
  <si>
    <t>Nombre de contacto</t>
  </si>
  <si>
    <t>Escribir el nombre de la persona que será líder en el desarrollo de las actividades y entregables dentro de la vinculación.</t>
  </si>
  <si>
    <t>Correo electrónico</t>
  </si>
  <si>
    <t>Teléfono</t>
  </si>
  <si>
    <t>GRUPO DE TRABAJO</t>
  </si>
  <si>
    <t>Grupo de Trabajo del Proyecto</t>
  </si>
  <si>
    <t>Usuario</t>
  </si>
  <si>
    <t>RFC con HOMOCLAVE</t>
  </si>
  <si>
    <t>Adscripción</t>
  </si>
  <si>
    <t>Partida presupuestal del pago del participante</t>
  </si>
  <si>
    <t>Duración de la participación</t>
  </si>
  <si>
    <t>Centro de investigación</t>
  </si>
  <si>
    <t>Sueldo mensual integrado</t>
  </si>
  <si>
    <t>Empresa</t>
  </si>
  <si>
    <t>Incorporación del participante en la empresa</t>
  </si>
  <si>
    <t xml:space="preserve">Independiente </t>
  </si>
  <si>
    <t>Grado Académico</t>
  </si>
  <si>
    <t xml:space="preserve">Área </t>
  </si>
  <si>
    <t xml:space="preserve">Estudiantes Asociados </t>
  </si>
  <si>
    <t>Disciplina</t>
  </si>
  <si>
    <t xml:space="preserve">Investigadores Asociados </t>
  </si>
  <si>
    <t>Servicios Externos Especializados a terceros Extranjeros</t>
  </si>
  <si>
    <t xml:space="preserve">Servicios Externos Especializados a terceros Nacionales </t>
  </si>
  <si>
    <t>Producto que generará</t>
  </si>
  <si>
    <t xml:space="preserve">Sueldos y Salarios </t>
  </si>
  <si>
    <t>Vinculación</t>
  </si>
  <si>
    <t>Se incorpora a la empresa</t>
  </si>
  <si>
    <t>Información relevante del participante</t>
  </si>
  <si>
    <t>Actividades específicas que realizará dentro del proyecto</t>
  </si>
  <si>
    <t>(Capturar hasta 2000 caracteres)</t>
  </si>
  <si>
    <t>Enlistar todas las actividades que realizará dentro del proyecto.</t>
  </si>
  <si>
    <t>Usuario CVU</t>
  </si>
  <si>
    <t>Indique el programa de vinculación de su empresa con la academia</t>
  </si>
  <si>
    <t>Si se trata de un posgrado en la industria, indique la clave del PNPC del mismo</t>
  </si>
  <si>
    <t>Posgrado en la industria</t>
  </si>
  <si>
    <t>Incorporación de maestros y doctores en la industria</t>
  </si>
  <si>
    <t>Elija el CVU del estudiante que participará en el proyecto</t>
  </si>
  <si>
    <t>Número CVU</t>
  </si>
  <si>
    <t>Nombre</t>
  </si>
  <si>
    <t>Período de participación</t>
  </si>
  <si>
    <t>Fecha de inicio</t>
  </si>
  <si>
    <t>Fecha de fin</t>
  </si>
  <si>
    <t>PLAN DE TRABAJO</t>
  </si>
  <si>
    <t>FECHA DE INICIO DEL PROYECTO</t>
  </si>
  <si>
    <t>FECHA DE FIN DEL PROYECTO</t>
  </si>
  <si>
    <t xml:space="preserve"> Descripción general del plan de trabajo para el ciclo fiscal:</t>
  </si>
  <si>
    <t xml:space="preserve">Se debe hacer una descripción de cada etapa dentro del proyecto, especificar los tiempos de realización, entregables y objetivos de cada una, así como enlistar cada actividad que se incluye dentro de las mismas, sería como la transcripción del cronograma.
</t>
  </si>
  <si>
    <t>(Capturar máximo 6000 caracteres y mínimo 4000 caracteres)</t>
  </si>
  <si>
    <t>Descripción y justificación de las actividades</t>
  </si>
  <si>
    <t>Se debe de poner fecha de cada una de las actividades.</t>
  </si>
  <si>
    <t>ACTIVIDAD</t>
  </si>
  <si>
    <t>FECHA DE INICIO/FECHA DE FIN</t>
  </si>
  <si>
    <t>Productos de la etapa</t>
  </si>
  <si>
    <t>Se deben enlistar los entregables de las etapas, mismos que deberán ser presentados al término del proyecto.</t>
  </si>
  <si>
    <t>(Capturar máximo 2000 caracteres y mínimo 50 caracteres)</t>
  </si>
  <si>
    <t>Descripción de las etapas posteriores</t>
  </si>
  <si>
    <t>(Capturar máximo 3900 caracteres y mínimo 50 caracteres)</t>
  </si>
  <si>
    <t>INSTRUCCIONES</t>
  </si>
  <si>
    <t>Metas</t>
  </si>
  <si>
    <t>Actividades</t>
  </si>
  <si>
    <t>1. Los montos descritos en el presupuesto deben ser montos de acuerdo a cotizaciones previamente realizadas.</t>
  </si>
  <si>
    <t>2. Los montos del presupuesto deben incluir IVA</t>
  </si>
  <si>
    <t>4. Para establecer los montos de la vinculación (es) debe haber de por medio una propuesta formal donde tanto empresa como vinculación estén de acuerdo con los mismo y con los servicios que incluirá durante la ejecución del proyecto.</t>
  </si>
  <si>
    <t>RESTRICCIONES (Qué no es permisible):</t>
  </si>
  <si>
    <t>1. Obra civil, exceptuando aquella relacionada con el gasto de inversión para planta piloto</t>
  </si>
  <si>
    <t>3. Gastos asociados con la producción.</t>
  </si>
  <si>
    <t>4. Contratación de personal para la producción.</t>
  </si>
  <si>
    <t>5. Maquinaria y equipo para producción.</t>
  </si>
  <si>
    <t>6.  Gastos de Publicidad</t>
  </si>
  <si>
    <t>7.  Gastos sobre los estudios y permisos relacionados con las regulaciones ambientales y seguridad industrial.</t>
  </si>
  <si>
    <t>8. Fletes y rentas, exceptuando la renta de equipo necesarios para la realización del proyecto y relacionados con el gasto corriente.</t>
  </si>
  <si>
    <t>9. Deudas y provisiones para posibles pérdidas.</t>
  </si>
  <si>
    <t>10. Intereses.</t>
  </si>
  <si>
    <t>11. Gastos ya financiados a través de otro apoyo CONACYT.</t>
  </si>
  <si>
    <t>12. Adquisición y/o renta de propiedades inmuebles.</t>
  </si>
  <si>
    <t>13. Compra y venta de divisas.</t>
  </si>
  <si>
    <t>14. Impuestos, cualquier diferente al IVA de los gastos elegibles.</t>
  </si>
  <si>
    <t>15. Multas, recargos y actualizaciones.</t>
  </si>
  <si>
    <t>16. Gastos financieros, incluidas las transferencias bancarias.</t>
  </si>
  <si>
    <t>17. Mantenimiento y calibración de equipos.</t>
  </si>
  <si>
    <t>18. Renovación de los derechos de propiedad intelectual.</t>
  </si>
  <si>
    <t>PRESUPUESTO</t>
  </si>
  <si>
    <t>GLOSARIO</t>
  </si>
  <si>
    <t>GASTO CORRIENTE</t>
  </si>
  <si>
    <t>Rubro</t>
  </si>
  <si>
    <t>Monto presupuestado</t>
  </si>
  <si>
    <t>Sueldos y salarios relacionados con el proyecto</t>
  </si>
  <si>
    <t>SUELDOS Y SALARIOS</t>
  </si>
  <si>
    <t>Grupo de trabajo</t>
  </si>
  <si>
    <t>Investigadores asociados</t>
  </si>
  <si>
    <t xml:space="preserve">Apoyo para investigadores, expertos y tecnólogos incorporados al desarrollo de la propuesta como investigadores asociados, en sus niveles de especialización, maestría o doctorado. </t>
  </si>
  <si>
    <t>Estudiantes asociados</t>
  </si>
  <si>
    <t>Pago a estudiantes de maestría o doctorado que participen en las actividades de la propuesta durante la duración de ésta, aplicando los conocimientos de su especialidad.</t>
  </si>
  <si>
    <t>Servicios externos especializados a terceros nacionales</t>
  </si>
  <si>
    <t xml:space="preserve">Pago por los gastos efectuados en la contratación de aquellos servicios externos de naturaleza relacionada con IDTI proporcionados por personas físicas o morales especializadas que no puedan ser desarrollados por el proponente, que deban llevarse a cabo para atender necesidades propias de la propuesta y hayan sido previstas en ésta. </t>
  </si>
  <si>
    <t>Servicios externos especializados a terceros extranjeros</t>
  </si>
  <si>
    <t>Diseño y prototipos de prueba</t>
  </si>
  <si>
    <t xml:space="preserve"> Erogaciones en material especializado para la construcción de prototipos de prueba y modelos demostrativos que confirmen la validez del diseño, la metodología y la calidad de la innovación</t>
  </si>
  <si>
    <t>Estudios comparativos tecnológicos</t>
  </si>
  <si>
    <t xml:space="preserve"> Pago de estudios tecnológicos especializados, estudios de estado del arte de la técnica, mapas tecnológicos, prospectivas tecnológicas, inteligencias competitivas, vigilancias tecnológicas, certificaciones técnicas y demás necesarias para determinar el grado de la innovación que fundamenta la propuesta.</t>
  </si>
  <si>
    <t>INVESTIGADORES ASOCIADOS</t>
  </si>
  <si>
    <t>ESTUDIANTES ASOCIADOS</t>
  </si>
  <si>
    <t>GASTO DE INVERSIÓN</t>
  </si>
  <si>
    <t>ACTIVIDADES DE DIFUSIÓN</t>
  </si>
  <si>
    <t>Pasajes</t>
  </si>
  <si>
    <t>Pago de los gastos de pasajes y transportación relacionados con las actividades de IDTI, de los integrantes del Grupo de Trabajo empleados directamente por el proponente (la empresa), así como Investigadores Asociados y Estudiantes Asociados</t>
  </si>
  <si>
    <t xml:space="preserve">DISEÑO Y PROTOTIPOS DE PRUEBAS </t>
  </si>
  <si>
    <t>ESCALAMIENTO Y PLANTA PILOTO</t>
  </si>
  <si>
    <t xml:space="preserve">ESTUDIOS COMPARATIVOS TECNOLOGICOS </t>
  </si>
  <si>
    <t>Viáticos</t>
  </si>
  <si>
    <t>Pago de los gastos por hospedaje y alimentación exclusivo para los integrantes del Grupo de Trabajo empleados directamente por el proponente (la empresa), así como Investigadores Asociados y Estudiantes Asociados, para la realización de actividades directamente relacionadas con el proyecto, conforme a lo especificado en la propuesta</t>
  </si>
  <si>
    <t>OTROS</t>
  </si>
  <si>
    <t>PASAJES</t>
  </si>
  <si>
    <t>GASTO DE VINCULACIÓN</t>
  </si>
  <si>
    <t>PUBLICACIONES, EDICIONES E IMPRESIONES</t>
  </si>
  <si>
    <t xml:space="preserve">GASTO DE INSTITUCIONES VINCULADAS </t>
  </si>
  <si>
    <t>REGISTRO DE PATENETES Y PROPIEDAD INTELECTUAL</t>
  </si>
  <si>
    <t>Registro de patentes y propiedad intelectual</t>
  </si>
  <si>
    <t xml:space="preserve">Se refieren a todos aquellos gastos indispensables para proteger los resultados de la propuesta destinados al pago de derechos ante las instancias correspondientes, la contratación de especialistas en la elaboración de patentes, gestiones, trámites, gastos legales y todos aquellos gastos asociados al proceso para asegurar la protección de la propiedad industrial o intelectual que incluye búsquedas de patentes. </t>
  </si>
  <si>
    <t>TOTALES</t>
  </si>
  <si>
    <t>SERVICIOS EXTERNOS ESPECIALIZADOS A TERCEROS EXTRANJEROS</t>
  </si>
  <si>
    <t xml:space="preserve">SERVICIOS EXTERNOS ESPECIALIZADOS A TERCEROS NACIONALES </t>
  </si>
  <si>
    <t>VIÁTICOS</t>
  </si>
  <si>
    <t>Grupo de trabajo (nombre)</t>
  </si>
  <si>
    <t>Sueldos</t>
  </si>
  <si>
    <t>meses</t>
  </si>
  <si>
    <t>total</t>
  </si>
  <si>
    <t xml:space="preserve">Tipo de sueldo </t>
  </si>
  <si>
    <t>Escalamiento y planta piloto</t>
  </si>
  <si>
    <t xml:space="preserve"> Erogaciones relacionadas con materiales, instrumentos, o desarrollo de los mismos, necesarios para elevar los resultados de una metodología a nivel intermedio entre la escala de laboratorio y la implementación a nivel de una planta industrial o línea de producción. Puede incluir los gastos para su operación, tales como gastos energéticos, consumibles, lubricantes, etc.</t>
  </si>
  <si>
    <t xml:space="preserve">EQUIPO DE COMPUTO </t>
  </si>
  <si>
    <t xml:space="preserve">EQUIPO DE LABORATORIO </t>
  </si>
  <si>
    <t xml:space="preserve">PLANTAS PILOTO EXPERIMENTALES </t>
  </si>
  <si>
    <t>Gasto Auditoría del Informe Financiero</t>
  </si>
  <si>
    <t xml:space="preserve">Pago al despacho auditor encargado de realizar el Dictamen Financiero. </t>
  </si>
  <si>
    <t>Actividades de difusión</t>
  </si>
  <si>
    <t>Publicaciones, ediciones e impresiones</t>
  </si>
  <si>
    <t>Capacitación Técnica Especializada</t>
  </si>
  <si>
    <t>OUTSOURCING</t>
  </si>
  <si>
    <t>TOTAL</t>
  </si>
  <si>
    <t>Otros</t>
  </si>
  <si>
    <t xml:space="preserve"> Gastos no considerados anteriormente que se encuentran directamente relacionados con las actividades de IDTI descritas en la propuesta y para los cuales no existe una partida o concepto de gasto específico y que no sean considerados gastos no elegibles. Pueden incluirse licencias de software especializado.</t>
  </si>
  <si>
    <t xml:space="preserve">NÓMINA </t>
  </si>
  <si>
    <t>HONORARIOS</t>
  </si>
  <si>
    <t>Equipo de cómputo</t>
  </si>
  <si>
    <t xml:space="preserve">Computadoras de escritorio, laptops, periféricos necesarios y activos físicos relacionados con tecnologías de la información y comunicación requeridas para los propósitos específicos de la propuesta. </t>
  </si>
  <si>
    <t>Planta piloto experimental</t>
  </si>
  <si>
    <t xml:space="preserve"> Compra, instalación y/o implementación del equipo especializado que formará parte de las plantas piloto de la empresa, previstos en la propuesta y requeridos para el diseño, ejecución y pruebas de la propuesta. Puede incluir los gastos para su construcción, acondicionamiento y puesta a punto.</t>
  </si>
  <si>
    <t>Equipo de laboratorio</t>
  </si>
  <si>
    <t>Compra, instalación y/o implementación del equipo o mobiliario especializado que formará parte de los laboratorios o centros de investigación de la empresa, previstos en la propuesta y requeridos para el diseño, ejecución y pruebas de la propuesta</t>
  </si>
  <si>
    <t>ASESORÍA / CONSULTORÍA</t>
  </si>
  <si>
    <t>Asesoría / Consultoría</t>
  </si>
  <si>
    <t>¿En la formulación de su propuesta, recibió asesoría/consultoría de un tercero (Despacho, Oficina de Transferencia de Tecnología, Centro de Patentamiento, IES, CI)?</t>
  </si>
  <si>
    <t>Indique la entidad que la auxilió en el desarrollo y llenado de la propuesta; favor de seleccionarlo de acuerdo a su RENIECYT</t>
  </si>
  <si>
    <t>¿Es una Oficina de Transferencia?</t>
  </si>
  <si>
    <t>Nombre de la Oficina de Transferencia</t>
  </si>
  <si>
    <t>TOTAL TECHNOLOGY TRANSFER &amp; COMERCIALIZATION SAPI DE CV</t>
  </si>
  <si>
    <t>Seleccione las etapas de la propuesta en las que participó o participará la entidad que brindó la asesoría.</t>
  </si>
  <si>
    <t>¿La entidad que le auxilió en la preparación y llenado de la propuesta le cobrará honorarios?</t>
  </si>
  <si>
    <t>Llenado de formato de la propuesta</t>
  </si>
  <si>
    <t>Costo de la asesoría/consultoría</t>
  </si>
  <si>
    <t>Preparación del presupuesto de la propuesta</t>
  </si>
  <si>
    <t>Conformación del proyecto</t>
  </si>
  <si>
    <t>Enlace con las instituciones vinculadas</t>
  </si>
  <si>
    <t>Desarrollo del proyecto</t>
  </si>
  <si>
    <t>Estrategia de comercialización de la tecnología a desarrollar</t>
  </si>
  <si>
    <t>Cierre financiero y/o técnico</t>
  </si>
  <si>
    <t>RESPONSABLE ADMINISTRATIVO</t>
  </si>
  <si>
    <t>Responsables del Proyecto</t>
  </si>
  <si>
    <t>Tipo responsable</t>
  </si>
  <si>
    <t>Responsable administrativo</t>
  </si>
  <si>
    <t>Domicilio</t>
  </si>
  <si>
    <t>Indicar valores aproximados.</t>
  </si>
  <si>
    <t>Giro de la empresa de acuerdo a código SCIAN de INEGI</t>
  </si>
  <si>
    <t>Seleccionar…</t>
  </si>
  <si>
    <t>Industria</t>
  </si>
  <si>
    <t>Servicios</t>
  </si>
  <si>
    <t>Comercio</t>
  </si>
  <si>
    <t>Ver sectores estratégicos en JALISCO</t>
  </si>
  <si>
    <t>Este aparatado ayuda a que el evaluador identifique de manera clara y explícita el tipo de innovación que se plantea en la presente propuesta, por lo que se deberá de seleccionar la opción que más se adecue al proyecto.</t>
  </si>
  <si>
    <t>Describir cada una de las actividades que se planean ejecutar durante el proyecto tanto de la empresa como de la vinculación (en caso de que la propuesta sea vinculada), se sugiere capturar por lo menos 100 caracteres, ya que, en el detalle del cronograma será el mínimo de caracteres permitidos.</t>
  </si>
  <si>
    <t xml:space="preserve">El número de actividades y entregables no es limitativo </t>
  </si>
  <si>
    <t>BASES DE DATOS LIBRE DE BÚSQUEDA DE PATENTES</t>
  </si>
  <si>
    <t>Google Patents</t>
  </si>
  <si>
    <t xml:space="preserve">PATENSCOPE - WIPO </t>
  </si>
  <si>
    <t>ESPACENET</t>
  </si>
  <si>
    <t>INVENES</t>
  </si>
  <si>
    <t>USPTO - PatFT</t>
  </si>
  <si>
    <t>IPSUM</t>
  </si>
  <si>
    <t>AUSPAT</t>
  </si>
  <si>
    <t>SIPO</t>
  </si>
  <si>
    <t>Apartados relacionados con PATENTES, únicamente</t>
  </si>
  <si>
    <t xml:space="preserve">Describir los productos de tus competidores directos, en caso de no contar con competidores directos considerar los indirectos,  y su principales ventajas competitivas que pudieran presentar una barrera para el desarrollo del proyecto.
</t>
  </si>
  <si>
    <t>Proporciona acceso a las solicitudes internacionales del Tratado de Cooperación en materia de Patentes en formato de texto completo el día de la publicación. Permite efectuar búsqueda en 59 millones de documentos de patente y entre 3.1 millones de solicitudes internacionales de patente PCT publicadas.</t>
  </si>
  <si>
    <t>LATIPAT</t>
  </si>
  <si>
    <t>LENS</t>
  </si>
  <si>
    <t xml:space="preserve">Base de datos que pone a disposición documentos de patentes, bienes públicos digitales abiertos integrados con la literatura técnica y académica. </t>
  </si>
  <si>
    <t>Base de datos de invenciones de la Oficina Española de Patentes y Marcas con más de 2 millones de números de referencias.  Está formada por dos bases de datos: INTERPAT, que contiene  Patentes Europeas y Patentes solicitadas vía PCT que designan a España y generan un documento en español. Incluye las imágenes publicadas en el BOPI desde 1988, así como los documentos completos, y LATIPAT, que contiene Patentes y Modelos de dieciocho países iberoamericanos desde 1955, así como sus imágenes desde 1991 y documentos completos de varios países.</t>
  </si>
  <si>
    <t>La Oficina de Patentes y Marcas de Estados Unidos (USPTO), a partir de su base de datos se pueden buscar patentes a texto completo desde 1976. Las patentes de entre 1970 y 1975 se pueden buscar solamente por fecha de emisión, número de patente y número de clasificación.</t>
  </si>
  <si>
    <t>Servicio en línea que permite consultar el estado y acceder a la información sobre las solicitudes de patentes de Reino Unido.</t>
  </si>
  <si>
    <t>J- Platpat</t>
  </si>
  <si>
    <t xml:space="preserve"> Plataforma de información sobre patentes de Japón,  proporciona alrededor de 110 millones de documentos de patentes, modelos de utilidad, diseños y marcas registradas y su información relevante que se han publicado desde finales del siglo XIX.</t>
  </si>
  <si>
    <t xml:space="preserve"> Oficina de Propiedad Intelectual de la República Popular China y desde la cual se pueden buscar las invenciones y modelos de utilidad del país.</t>
  </si>
  <si>
    <t>KIPRIS</t>
  </si>
  <si>
    <t>Servicio de búsqueda de documentos de patentes disponible en Internet de forma gratuita. Contiene publicaciones de solicitudes coreanas de Derecho de Propiedad Intelectual, información sobre el estado legal, información sobre juicios, etc.</t>
  </si>
  <si>
    <t>Sistema de búsqueda integral de datos de patentes australianas. Proporciona un único punto de consulta, online y gratuito, para obtener información sobre las patentes de Australia.</t>
  </si>
  <si>
    <t xml:space="preserve">Describir la forma o el cómo se administrará el proyecto, es decir, si se va a implementar un departamento específico parala venta del (os) producto (s) que e proyecto genere, contratación de personal así como las funciones que desempeñaría, periodo en el que se llevará a cabo el proyecto, ubicación del desarrollo del proyecto. Describir el proceso de administración que se ejecutará durante y después del proyecto, incluyendo mejoras que se realizarán al misma para incrementar la eficacia y eficiencia. 
</t>
  </si>
  <si>
    <t xml:space="preserve">VER PESTAÑA "CONTENIDO" para definiciones y detalles de conceptos. </t>
  </si>
  <si>
    <t>Innovación radical o disruptiva</t>
  </si>
  <si>
    <t>Enfrentada a la innovación incremental, encontramos la innovación radical. Ésta se produce cuando se incorpora al mercado un producto o servicio que en sí mismo es capaz de generar una categoría que no se conocía antes, provocando cambios revolucionarios en la tecnología. Representa un punto de inflexión para las prácticas existentes, ya que se enfoca en la base de un concepto absolutamente nuevo.</t>
  </si>
  <si>
    <t>4. TIPOS DE INNOVACIÓN</t>
  </si>
  <si>
    <t>Se considera innovación incremental cuando se crea un valor sobre un producto que ya existe, añadiéndole nuevas mejoras. Este tipo de innovación parte de una base conceptual ya existente, e introduce ciertos cambios, por norma general se trata de pequeñas modificaciones, que mejoran el producto en algún aspecto.</t>
  </si>
  <si>
    <t xml:space="preserve">En esta pregunta especificar que es lo que se pretende  desarrollar con la ejecución del proyecto y nivel de avance de la innovación de manera concreta , detallar el objetivo general planteado inicialmente. </t>
  </si>
  <si>
    <t xml:space="preserve">Describir las herramientas con las que cuenta actualmente la empresa para el desarrollo del proyecto como laboratorios, plantas, maquinaria especializada y toda aquella infraestructura disponible para realizar el proyecto. De la misma manera describir la especialización de la vinculación (en caso de que el proyecto lo requiera), redes de colaboración con las que la empresa cuenta que sean utilices para el desarrollo del proyecto, certificaciones, reconocimientos y toda aquella información que sea de valor para la empresa que permita destacarse como empresa de desarrollo. 
</t>
  </si>
  <si>
    <r>
      <t xml:space="preserve">Describir el valor del mercado, principales países en el ramo, empresas más destacadas a nivel nacional e internacional, tendencia (s) del mercado, número exportaciones y/o importaciones en la industria, 
</t>
    </r>
    <r>
      <rPr>
        <b/>
        <sz val="11"/>
        <color theme="4"/>
        <rFont val="Calibri"/>
        <family val="2"/>
        <scheme val="minor"/>
      </rPr>
      <t/>
    </r>
  </si>
  <si>
    <t xml:space="preserve">Para el llenado de esta pregunta sugerimos integrar información como el precio aproximado del producto proceso o servicio que se tendrá al finalizar el proyecto en el mercado. En caso de que el proyecto sea más de una etapa y un no se puede establecer precio indicar y justificar, de la misma manera describir el gasto promedio de los consumidores y descripción del cómo se llegó al precio establecido para el producto. </t>
  </si>
  <si>
    <t xml:space="preserve">Describir cómo se pretende llegar al mercado, a través de qué estrategias se planea hacer llegar el producto hacia el cliente final (distribuidores, canal de ventas directas (empresa-cliente), publicidad) y todas aquellas formas que la empresa pretenda vender su producto para hacer de él un producto rentable. 
</t>
  </si>
  <si>
    <t xml:space="preserve">Integrar información sobre los Impactos en tu proyecto en la sociedad, educativos, científicos o ambientales
Ejemplos:
• Ambiental: manejo de residuos de otras industrias 
• Social: apoyo a un sector vulnerable
• Científico: desarrollo de nuevas investigaciones
</t>
  </si>
  <si>
    <t>Describir tendencias tecnológicas y de mercado de tecnologías que puedan desplazar tu innovación, es decir, identificar aquellos nuevos productos, procesos, servicios, metodologías, sistemas o componentes que estén surgiendo o que comiencen a estar en auge para el desarrollo de nuevas cosas y que puedan sustituir o desplazar nuestro producto o proceso.</t>
  </si>
  <si>
    <t xml:space="preserve">Integrar información sobre los obstáculos que le impidan llegar al mercado como:
• Regulaciones (Normas, leyes,)
• Mercados monopolizados 
• Desconfianza de los clientes por ser un producto nuevo, surgimiento de nuevas empresas, incremento en la competencia, etc. 
</t>
  </si>
  <si>
    <t xml:space="preserve">Selecciona la que más se adecúe a tu proyecto con respecto a la institución vinculada </t>
  </si>
  <si>
    <t>Monto</t>
  </si>
  <si>
    <t>%del total del proyecto</t>
  </si>
  <si>
    <t>%MIN/MAX por institución</t>
  </si>
  <si>
    <t>Monto por gasto</t>
  </si>
  <si>
    <t>% de apoyo CONACYT</t>
  </si>
  <si>
    <t>$ CONACYT</t>
  </si>
  <si>
    <t>$ Empresa</t>
  </si>
  <si>
    <t>Gasto vinculación</t>
  </si>
  <si>
    <t>Gasto empresa</t>
  </si>
  <si>
    <t>Total</t>
  </si>
  <si>
    <t>NOMBRE 1</t>
  </si>
  <si>
    <t xml:space="preserve">NOMBRE 2 </t>
  </si>
  <si>
    <t>SIMULACIÓN CON PORCENTAJES DE ACUERDO A MODALIDAD</t>
  </si>
  <si>
    <t>Simulador de escenarios de acuerdo a la modalidad aplicable del proyecto.</t>
  </si>
  <si>
    <t>CI / IES vinculado</t>
  </si>
  <si>
    <t>3. Modificar los porcentajes de apoyo de acuerdo a la modalidad en la que se desea aplica, porcentajes de apoyo de CONACYT visibles en la tabla de abajo.</t>
  </si>
  <si>
    <t>NOMBRE VINCULACIÓN 1</t>
  </si>
  <si>
    <t xml:space="preserve"> NOMBRE VINCULACIÓN 2</t>
  </si>
  <si>
    <t>¡CUIDADO!</t>
  </si>
  <si>
    <t xml:space="preserve">El objetivo general debe reflejar la meta, a dónde se quiere llegar y debe comenzar con un verbo en infinitivo (Desarrollar, Ejecutar, Realizar, etc.). </t>
  </si>
  <si>
    <t>Describir las metas principales que se planean seguir para cumplir con el proyecto, impactos y beneficios que se espera que genere la tecnología, producto, innovación y/o proyecto.</t>
  </si>
  <si>
    <t>Detallar qué modelos, herramientas, maquinaria e infraestructura cuenta la empresa, si se trabaja en colaboración con algún centro de investigación o universidad, para mantener y definir nuevos proyectos de alto impacto y de base tecnológica, evaluando las capacidades tecnológicas, financieras de la empresa. Así mismo, describir si la empresa cuenta con registros de Propiedad Intelectual, o si implementan algún modelo o proceso para el desarrollo de nuevos productos, en caso de que se cuenten con certificaciones describir qué tipo y el objetivo de la misma dentro de la empresa.</t>
  </si>
  <si>
    <t xml:space="preserve">Esta pregunta se refiere a las tecnologías, métodos, procesos o servicios que se encuentran actualmente en el mercado y la formo en cómo están solucionando la misma problemática identificada.
</t>
  </si>
  <si>
    <t>Incluye más de 87 millones de publicaciones de patentes de 17 oficinas de patentes de todo el mundo, así como muchos más documentos técnicos y libros indexados en Google Scholar y Google Books. Se pueden buscar publicaciones de patentes utilizando únicamente palabras clave en dicho tema.</t>
  </si>
  <si>
    <t>Ofrece acceso gratuito a información sobre invenciones y desarrollos técnicos. Está cubierto tanto para principiantes como para expertos. Contiene datos sobre más de 95 millones de documentos de patentes de todo el mundo.</t>
  </si>
  <si>
    <t>Punto de acceso para realizar búsquedas en los documentos de patentes públicos en América Latina y España, únicamente, utilizando la plataforma de Espacenet. Actualmente tiene acerca de 2.5 millones de datos bibliográficos más de un millón de imágenes de documentos.</t>
  </si>
  <si>
    <t xml:space="preserve">Se recomienda no mencionar el nombre comercial y/o razón social de la empresa, ya que, permite al evaluador enfocarse en el valor y estructura de la propuesta sin utilizar el nombre de la empresa como criterio para la valuación. Así mismo, describir un poco acerca de los antecedentes y actividades de la empresa, como año de fundación, principal actividad, sector al que pertenece, experiencias de la empresa, logros, certificaciones, reconocimientos o participaciones en eventos, inversión anual en Investigación y Desarrollo, principales socios estratégicos, registros de propiedad intelectual, infraestructura, personal especializado, líneas de producción actuales y futuras, etc. </t>
  </si>
  <si>
    <t>Innovación incremental</t>
  </si>
  <si>
    <t xml:space="preserve">Innovación radical </t>
  </si>
  <si>
    <t>Se describe de manera clara y concisa, el desglose del presupuesto partiendo del monto total de proyecto, y cuánto se asignará a cada meta o etapa del mismo, así mismo se deberá de mencionar cuánto se asignará a la vinculación y el porcentaje que éste monto representa sobre el total del proyecto, por ejemplo, el 10% del total del proyecto se destinará a la vinculación representando un monto de 10,000 MXN, y así para cada etapa del proyecto. De la misma manera, en caso de contar con una carta compromiso de venta acerca del producto, hacer mención de ello y adjuntarla como anexo al final de la propuesta. Por otro lado, también describir la estructura de costos que tendrá la empresa con el desarrollo del proyecto, es decir, describir los costos administrativos y operativos que la empresa tendrá y en qué medida, por ejemplo, los costos variables son XXXXXX, mismos que representan el 15% del total de los costos totales.</t>
  </si>
  <si>
    <t>Mencionar los entregables que se comprometerán por parte de la vinculación, ya sea, Centro de Investigación (CI) y/o Institución de Educación Superior (IES)</t>
  </si>
  <si>
    <t xml:space="preserve">Subdisciplina </t>
  </si>
  <si>
    <t>Enlistar o describir los entregables que generará cada participante, deben estar relacionados con las actividades que realizará dentro del proyecto y su perfil.</t>
  </si>
  <si>
    <t>Describir brevemente experiencia laboral y académica del integrantes, así como sus logros, certificaciones y cualquier información relevante relacionada con el área de desarrollo del proyecto.</t>
  </si>
  <si>
    <t>3. Del lado derecho se describe detalladamente cada uno de los rubros permisibles para la convocatoria, así como también sus limitaciones.</t>
  </si>
  <si>
    <t>2. Gastos de Administración (Luz, Teléfono, etc.) así como personal administrativo (Contadores, administradores, secretarias, guardias, auxiliares contables, etc.) Se excluyen los costos energéticos relacionados con el gasto corriente de la planta piloto.</t>
  </si>
  <si>
    <t>Justificación (para que se utilizará el recurso)</t>
  </si>
  <si>
    <t>xxxxxxxxx@xxx.xx</t>
  </si>
  <si>
    <t>xxxxxxxx@xxx.xxx</t>
  </si>
  <si>
    <r>
      <rPr>
        <b/>
        <sz val="11"/>
        <color theme="1"/>
        <rFont val="Nunito Sans"/>
      </rPr>
      <t>Innovación incremental</t>
    </r>
    <r>
      <rPr>
        <sz val="11"/>
        <color theme="1"/>
        <rFont val="Nunito Sans"/>
      </rPr>
      <t xml:space="preserve">
</t>
    </r>
  </si>
  <si>
    <r>
      <rPr>
        <b/>
        <i/>
        <sz val="11"/>
        <color theme="1"/>
        <rFont val="Nunito Sans"/>
      </rPr>
      <t>1.1 INNOVAPIME:</t>
    </r>
    <r>
      <rPr>
        <sz val="11"/>
        <color theme="1"/>
        <rFont val="Nunito Sans"/>
      </rPr>
      <t xml:space="preserve"> </t>
    </r>
    <r>
      <rPr>
        <sz val="11"/>
        <color rgb="FF7C8DA0"/>
        <rFont val="Nunito Sans"/>
      </rPr>
      <t>destinada a empresas micro, pequeñas y medianas que presenten propuestas de manera individual o en vinculación con al menos una Institución de Educación Superior (IES) y/o Centro de Investigación (CI) .</t>
    </r>
  </si>
  <si>
    <r>
      <t xml:space="preserve">1.2 INNOVATEC: </t>
    </r>
    <r>
      <rPr>
        <sz val="11"/>
        <color rgb="FF7C8DA0"/>
        <rFont val="Nunito Sans"/>
      </rPr>
      <t>destinada a empresas grandes cuyas propuestas pueden ser presentadas de manera individual o en vinculación con al menos una IES y/o CI.</t>
    </r>
  </si>
  <si>
    <r>
      <rPr>
        <b/>
        <sz val="11"/>
        <color theme="1"/>
        <rFont val="Nunito Sans"/>
      </rPr>
      <t>Objetivo de la Convocatoria:</t>
    </r>
    <r>
      <rPr>
        <sz val="11"/>
        <color theme="1"/>
        <rFont val="Nunito Sans"/>
      </rPr>
      <t xml:space="preserve"> </t>
    </r>
    <r>
      <rPr>
        <sz val="11"/>
        <color rgb="FF7C8DA0"/>
        <rFont val="Nunito Sans"/>
      </rPr>
      <t>Incentivar, a nivel nacional, la inversión de las empresas en actividades y proyectos relacionados con la investigación, desarrollo tecnológico e innovación a través del otorgamiento de estímulos complementarios que permitan la maduración tecnológica de los proyectos apoyados</t>
    </r>
  </si>
  <si>
    <r>
      <t xml:space="preserve">1.3 PROINNOVA: </t>
    </r>
    <r>
      <rPr>
        <sz val="11"/>
        <color rgb="FF7C8DA0"/>
        <rFont val="Nunito Sans"/>
      </rPr>
      <t xml:space="preserve">destinada a empresas de cualquier tamaño que presenten propuestas en vinculación con al menos dos IES y/o C. </t>
    </r>
  </si>
  <si>
    <r>
      <rPr>
        <b/>
        <i/>
        <sz val="11"/>
        <color theme="1"/>
        <rFont val="Nunito Sans"/>
      </rPr>
      <t>2.1 Responsable Legal:</t>
    </r>
    <r>
      <rPr>
        <b/>
        <sz val="11"/>
        <color theme="1"/>
        <rFont val="Nunito Sans"/>
      </rPr>
      <t xml:space="preserve"> </t>
    </r>
    <r>
      <rPr>
        <sz val="11"/>
        <color rgb="FF7C8DA0"/>
        <rFont val="Nunito Sans"/>
      </rPr>
      <t>Persona acredita ante RENIECYT con la facultad para contraer los compromisos de la empresa, así como proporcionar información de la misma. Encargado de iniciar la propuesta, formalización del apoyo y realización de cambios y adecuaciones.</t>
    </r>
  </si>
  <si>
    <r>
      <rPr>
        <b/>
        <i/>
        <sz val="11"/>
        <color theme="1"/>
        <rFont val="Nunito Sans"/>
      </rPr>
      <t xml:space="preserve">2.2 Responsable Técnico: </t>
    </r>
    <r>
      <rPr>
        <sz val="11"/>
        <color theme="1"/>
        <rFont val="Nunito Sans"/>
      </rPr>
      <t xml:space="preserve"> </t>
    </r>
    <r>
      <rPr>
        <sz val="11"/>
        <color rgb="FF7C8DA0"/>
        <rFont val="Nunito Sans"/>
      </rPr>
      <t>Responsable de la ejecución de la propuesta, del cumplimiento de sus objetivos y metas, de la generación de los productos entregables e Informe Técnico  Final con los resultados e impactos. La propuesta es llenada casi en su totalidad por el mismo, a partir de la pestaña contextualización.</t>
    </r>
  </si>
  <si>
    <r>
      <t xml:space="preserve">2.3 Responsable Administrativo: </t>
    </r>
    <r>
      <rPr>
        <sz val="11"/>
        <color rgb="FF7C8DA0"/>
        <rFont val="Nunito Sans"/>
      </rPr>
      <t>Responsable del control contable y administrativo, la correcta aplicación y comprobación del los recursos canalizado en la convocatoria. Así como la elaboración del Informe Final.</t>
    </r>
  </si>
  <si>
    <t>DATOS GENRALES</t>
  </si>
  <si>
    <r>
      <t xml:space="preserve">Indicar los datos generales de la empresa, la información de esta pestaña es cargada directamente en sistema por el </t>
    </r>
    <r>
      <rPr>
        <b/>
        <sz val="10"/>
        <color theme="1" tint="0.34998626667073579"/>
        <rFont val="Nunito Sans"/>
      </rPr>
      <t>representante legal de la empresa</t>
    </r>
    <r>
      <rPr>
        <sz val="10"/>
        <color theme="1" tint="0.34998626667073579"/>
        <rFont val="Nunito Sans"/>
      </rPr>
      <t>.</t>
    </r>
  </si>
  <si>
    <t>CONTEXTUALIZACIÓN</t>
  </si>
  <si>
    <r>
      <rPr>
        <b/>
        <sz val="11"/>
        <color theme="0"/>
        <rFont val="Nunito Sans"/>
      </rPr>
      <t>Observaciones</t>
    </r>
    <r>
      <rPr>
        <sz val="11"/>
        <color theme="0"/>
        <rFont val="Nunito Sans"/>
      </rPr>
      <t xml:space="preserve"> </t>
    </r>
  </si>
  <si>
    <r>
      <t>Indicar nombre del proyecto, la modalidad a la que aplica. La propuesta se ejerce de dos formas individual o vinculada; vinculada cuando la empresa colabora con Centros de Investigación Especializados (CI) o Instituciones de Educación Superior (IES) e individual si la empresa presenta sola la propuesta (</t>
    </r>
    <r>
      <rPr>
        <b/>
        <sz val="10"/>
        <color theme="1"/>
        <rFont val="Nunito Sans"/>
      </rPr>
      <t>Ver pestaña Contenido sección 2. Modalidades</t>
    </r>
    <r>
      <rPr>
        <sz val="10"/>
        <color theme="1"/>
        <rFont val="Nunito Sans"/>
      </rPr>
      <t xml:space="preserve">). A partir de esté apartado la propuesta es cargada en sistema por el </t>
    </r>
    <r>
      <rPr>
        <b/>
        <sz val="10"/>
        <color theme="1"/>
        <rFont val="Nunito Sans"/>
      </rPr>
      <t>Representante Técnico.</t>
    </r>
  </si>
  <si>
    <r>
      <t xml:space="preserve">Indicar el Estado, Municipio y Localidad donde se </t>
    </r>
    <r>
      <rPr>
        <b/>
        <i/>
        <u/>
        <sz val="10"/>
        <color theme="1"/>
        <rFont val="Nunito Sans"/>
      </rPr>
      <t>desarrollará el proyecto.</t>
    </r>
    <r>
      <rPr>
        <b/>
        <sz val="10"/>
        <color theme="1"/>
        <rFont val="Nunito Sans"/>
      </rPr>
      <t xml:space="preserve"> </t>
    </r>
    <r>
      <rPr>
        <sz val="10"/>
        <color theme="1"/>
        <rFont val="Nunito Sans"/>
      </rPr>
      <t>Este domicilio puede ser diferente del domicilio fiscal de la empresa</t>
    </r>
    <r>
      <rPr>
        <b/>
        <sz val="10"/>
        <color theme="1"/>
        <rFont val="Nunito Sans"/>
      </rPr>
      <t>. Y</t>
    </r>
    <r>
      <rPr>
        <b/>
        <u/>
        <sz val="10"/>
        <color theme="1"/>
        <rFont val="Nunito Sans"/>
      </rPr>
      <t xml:space="preserve"> se puede ubicar dentro de los Estados estratégicos considerados por CONACYT (CHIAPAS, GUERRERO, OAXACA, MICHOACÁN, VERACRUZ y YUCATÁN), sumando 5 puntos adicionales a la calificación final.</t>
    </r>
  </si>
  <si>
    <r>
      <t xml:space="preserve">Este apartado hace referencia, a si, la propuesta a recibido otro apoyo en otra </t>
    </r>
    <r>
      <rPr>
        <b/>
        <sz val="10"/>
        <color theme="1"/>
        <rFont val="Nunito Sans"/>
      </rPr>
      <t>convocatoria CONACYT.</t>
    </r>
  </si>
  <si>
    <r>
      <t>Indicar el área de industrial a la que pertenece el proyecto. Se recomienda revisar los sectores estratégicos recomendados por CONACYT, estos son diferentes para cada Estado, y se consideran como puntos adicionales al proyecto ya que, son considerados como sectores prioritarios para la convocatoria, se rigen bajo el código SCIAN (</t>
    </r>
    <r>
      <rPr>
        <b/>
        <sz val="10"/>
        <color theme="1"/>
        <rFont val="Nunito Sans"/>
      </rPr>
      <t>Ver pestaña Contenido en ella se muestran los sectores estratégicos para el estado de Jalisco</t>
    </r>
    <r>
      <rPr>
        <sz val="10"/>
        <color theme="1"/>
        <rFont val="Nunito Sans"/>
      </rPr>
      <t>). Asimismo, se otorgarán 5 puntos adicionales a la calificación final si el proyecto es parte de los sectores estratégicos correspondiente a cada estado.</t>
    </r>
  </si>
  <si>
    <r>
      <t xml:space="preserve">Indicar el área de conocimiento del proyecto (debe coincidir con el apartado de arriba) y la especialidad a la que pertenece e mismo. Asimismo, se deberán escribir TRES palabras claves, con estas palabras claves se designan a los evaluadores del proyecto; por lo que se recomienda que sean </t>
    </r>
    <r>
      <rPr>
        <b/>
        <sz val="10"/>
        <color theme="1"/>
        <rFont val="Nunito Sans"/>
      </rPr>
      <t>palabras</t>
    </r>
    <r>
      <rPr>
        <sz val="10"/>
        <color theme="1"/>
        <rFont val="Nunito Sans"/>
      </rPr>
      <t xml:space="preserve"> puntuales, específicas y técnicas. </t>
    </r>
  </si>
  <si>
    <t>DESCRIPCIÓN</t>
  </si>
  <si>
    <r>
      <t xml:space="preserve">En este apartado es necesario describir la propuesta del proyecto con base a la descripción de los siguiente puntos: problema que se va a resolver con la ejecución del proyecto; cómo se resuelve ésta problemática con el proyecto planteado; en caso de ser un proyecto vinculado, describir o mencionar las instituciones con las que se realizará la vinculación y el objetivo de su participación en el proyecto. De la misma manera, si el proyecto pertenece a Estados prioritarios </t>
    </r>
    <r>
      <rPr>
        <b/>
        <sz val="11"/>
        <rFont val="Nunito Sans"/>
      </rPr>
      <t xml:space="preserve">(CHIAPAS, GUERRERO, OAXACA, MICHOACÁN, VERACRUZ y YUCATÁN) </t>
    </r>
    <r>
      <rPr>
        <sz val="11"/>
        <rFont val="Nunito Sans"/>
      </rPr>
      <t xml:space="preserve">hacer mención de ello, al igual que si se adjuntan anexos y/o archivos para dar sustento al proyecto, hacer mención. </t>
    </r>
  </si>
  <si>
    <r>
      <t xml:space="preserve">Enumere y describa los principales entregables comprometidos </t>
    </r>
    <r>
      <rPr>
        <b/>
        <sz val="11"/>
        <color theme="8" tint="-0.249977111117893"/>
        <rFont val="Nunito Sans"/>
      </rPr>
      <t>(Capturar mínimo 100 caracteres por entregable).</t>
    </r>
  </si>
  <si>
    <r>
      <t xml:space="preserve">Breve descripción de la propuesta </t>
    </r>
    <r>
      <rPr>
        <b/>
        <sz val="11"/>
        <color rgb="FF1277A1"/>
        <rFont val="Nunito Sans"/>
      </rPr>
      <t>(Capturar máximo 3900 caracteres y mínimo 2000 caracteres)</t>
    </r>
  </si>
  <si>
    <r>
      <t xml:space="preserve">Enumere y describa las principales actividades a desarrollar (posteriormente deberá calendarizarlas en el plan de trabajo) Cada actividad deberá ser descrita de forma individual. </t>
    </r>
    <r>
      <rPr>
        <b/>
        <sz val="11"/>
        <color rgb="FF1277A1"/>
        <rFont val="Nunito Sans"/>
      </rPr>
      <t>(Capturar mínimo 100 caracteres por actividad)</t>
    </r>
  </si>
  <si>
    <r>
      <t xml:space="preserve">Objetivo general </t>
    </r>
    <r>
      <rPr>
        <b/>
        <sz val="11"/>
        <color rgb="FF1277A1"/>
        <rFont val="Nunito Sans"/>
      </rPr>
      <t>(Capturar máximo 2000 caracteres y mínimo 50 caracteres)</t>
    </r>
  </si>
  <si>
    <r>
      <t xml:space="preserve">Resultados esperados </t>
    </r>
    <r>
      <rPr>
        <b/>
        <sz val="11"/>
        <color rgb="FF1277A1"/>
        <rFont val="Nunito Sans"/>
      </rPr>
      <t>(Capturar máximo 2000 caracteres y mínimo 50 caracteres)</t>
    </r>
  </si>
  <si>
    <t>Se deben incluir los entregables de las vinculación (en caso de que sea vinculada la propuesta)</t>
  </si>
  <si>
    <t>ANÁLISIS DE FACTIBILIDAD TÉCNICA</t>
  </si>
  <si>
    <r>
      <rPr>
        <b/>
        <sz val="11"/>
        <color theme="1"/>
        <rFont val="Nunito Sans"/>
      </rPr>
      <t>Objetivo:</t>
    </r>
    <r>
      <rPr>
        <sz val="11"/>
        <color rgb="FF7C8DA0"/>
        <rFont val="Nunito Sans"/>
      </rPr>
      <t xml:space="preserve"> Demostrar el nivel de innovación del proyecto a través del estudio y/o análisis de patentes (monitoreo tecnológico), análisis de artículos científicos (estado del arte) y tecnologías disponibles actualmente que puedan presentar algún obstáculo para el desarrollo del proyecto.</t>
    </r>
  </si>
  <si>
    <r>
      <t xml:space="preserve">Especificar cuál es la fuente de origen de la tecnología (p.e. desarrollo interno, adquisición, transferencia de otra empresa o institución académica) </t>
    </r>
    <r>
      <rPr>
        <b/>
        <sz val="11"/>
        <color theme="8" tint="-0.249977111117893"/>
        <rFont val="Nunito Sans"/>
      </rPr>
      <t>(máx. 3900 caracteres y mín. 2000)</t>
    </r>
  </si>
  <si>
    <r>
      <t xml:space="preserve">Estado de la Técnica 5: Describa brevemente los productos, procesos/ servicios similares al que desea desarrollar y que ya están en el mercado </t>
    </r>
    <r>
      <rPr>
        <b/>
        <sz val="11"/>
        <color theme="8" tint="-0.249977111117893"/>
        <rFont val="Nunito Sans"/>
      </rPr>
      <t>(máx. 3900 caracteres y mín. 2000)</t>
    </r>
  </si>
  <si>
    <r>
      <t>Descripción de cómo se enmarca en la estrategia tecnológica de la empresa</t>
    </r>
    <r>
      <rPr>
        <b/>
        <sz val="11"/>
        <color theme="8" tint="-0.249977111117893"/>
        <rFont val="Nunito Sans"/>
      </rPr>
      <t xml:space="preserve"> </t>
    </r>
    <r>
      <rPr>
        <b/>
        <sz val="11"/>
        <color rgb="FF1277A1"/>
        <rFont val="Nunito Sans"/>
      </rPr>
      <t>(Capturar máximo 2000 caracteres y mínimo 50 caracteres)</t>
    </r>
  </si>
  <si>
    <r>
      <t xml:space="preserve">Antecedentes: Indique si la empresa cuenta con experiencias previas que sean relevantes para la ejecución del proyecto que somete </t>
    </r>
    <r>
      <rPr>
        <b/>
        <sz val="11"/>
        <color rgb="FF1277A1"/>
        <rFont val="Nunito Sans"/>
      </rPr>
      <t>(Capturar máx. 3900 caracteres y mín. 2000)</t>
    </r>
  </si>
  <si>
    <r>
      <t xml:space="preserve">Estado de la Técnica 1: Describa brevemente el resultado del monitoreo tecnológico realizado </t>
    </r>
    <r>
      <rPr>
        <b/>
        <sz val="11"/>
        <color rgb="FF1277A1"/>
        <rFont val="Nunito Sans"/>
      </rPr>
      <t>(Capturar máximo 3900 caracteres y mínimo 2000 caracteres).</t>
    </r>
  </si>
  <si>
    <r>
      <t xml:space="preserve">Estado de la Técnica 2: Describa brevemente el resultado de la búsqueda de solicitudes de patentes y patentes que son relevantes para el proyecto </t>
    </r>
    <r>
      <rPr>
        <b/>
        <sz val="11"/>
        <color rgb="FF1277A1"/>
        <rFont val="Nunito Sans"/>
      </rPr>
      <t>(máx. 3900 caracteres y mín. 2000)</t>
    </r>
  </si>
  <si>
    <r>
      <rPr>
        <b/>
        <sz val="11"/>
        <rFont val="Nunito Sans"/>
      </rPr>
      <t xml:space="preserve">Estado de la Técnica 3: Resuma los principales hallazgos de los artículos de investigación y publicaciones consultados </t>
    </r>
    <r>
      <rPr>
        <b/>
        <sz val="11"/>
        <color rgb="FF1277A1"/>
        <rFont val="Nunito Sans"/>
      </rPr>
      <t>(Capturar máximo 3900 caracteres y mínimo 2000 caracteres)</t>
    </r>
  </si>
  <si>
    <r>
      <t xml:space="preserve">Estado de la Técnica 4: Describa brevemente las tecnologías disponibles </t>
    </r>
    <r>
      <rPr>
        <b/>
        <sz val="11"/>
        <color rgb="FF1277A1"/>
        <rFont val="Nunito Sans"/>
      </rPr>
      <t>(Capturar máximo 3900 caracteres y mínimo 2000 caracteres)</t>
    </r>
  </si>
  <si>
    <r>
      <t xml:space="preserve">Describir principales actividades de la empresa, logros obtenidos, proyectos  previos que han sido aprobados en otras convocatorias. Todos estos puntos deben estar </t>
    </r>
    <r>
      <rPr>
        <b/>
        <sz val="11"/>
        <color rgb="FF7C8DA0"/>
        <rFont val="Nunito Sans"/>
      </rPr>
      <t>directamente relacionados con el área industrial del proyecto</t>
    </r>
    <r>
      <rPr>
        <sz val="11"/>
        <color rgb="FF7C8DA0"/>
        <rFont val="Nunito Sans"/>
      </rPr>
      <t>, así como también en importante destacar las pruebas, estudios, participación con vinculaciones, etc.  que se han hecho con respecto al proyecto presentado con la finalidad de que verificar que la empresa realmente se encuentre trabajando en el desarrollo de proyectos de innovación.</t>
    </r>
  </si>
  <si>
    <r>
      <t xml:space="preserve">El monitoreo tecnológico es una búsqueda de patentes que se puede realizar a través de bases de datos libres </t>
    </r>
    <r>
      <rPr>
        <b/>
        <sz val="11"/>
        <color rgb="FF7C8DA0"/>
        <rFont val="Nunito Sans"/>
      </rPr>
      <t>(Referencias en parte inferior)</t>
    </r>
    <r>
      <rPr>
        <sz val="11"/>
        <color rgb="FF7C8DA0"/>
        <rFont val="Nunito Sans"/>
      </rPr>
      <t xml:space="preserve">
Incluir en este apartado el número de patentes encontradas y relacionadas directamente con el proyecto, principales empresas dominantes en el tema, principales países en donde se están publicando las patentes, principales industrias en donde se están implementando este tipo de tecnología, palabras y/o términos claves más frecuentes entre las patentes encontradas.</t>
    </r>
  </si>
  <si>
    <r>
      <t xml:space="preserve">Con base a los resultados obtenidos en la búsqueda general de patentes, </t>
    </r>
    <r>
      <rPr>
        <b/>
        <sz val="11"/>
        <color theme="1" tint="0.499984740745262"/>
        <rFont val="Nunito Sans"/>
      </rPr>
      <t xml:space="preserve">seleccionar máximo las 5 patentes más similares y mínimo 3 patentes similares </t>
    </r>
    <r>
      <rPr>
        <sz val="11"/>
        <color rgb="FF7C8DA0"/>
        <rFont val="Nunito Sans"/>
      </rPr>
      <t xml:space="preserve">a lo que se plantea desarrollar en este proyecto e identificarlas con título, nombre del asignatario o persona quién tiene el poder de comercializar la patente), número de registro, resumen, vigencia de la patentes, y muy importante, describir por qué el proyecto presentado es diferente a cada una de las patentes identificadas. 
</t>
    </r>
  </si>
  <si>
    <r>
      <t xml:space="preserve">Realizar una búsqueda de artículos científicos con la finalidad de identificar qué productos, procesos o servicios nuevos están surgiendo actualmente entorno al proyecto. Describir </t>
    </r>
    <r>
      <rPr>
        <b/>
        <sz val="11"/>
        <color theme="1" tint="0.499984740745262"/>
        <rFont val="Nunito Sans"/>
      </rPr>
      <t>por lo menos 3 artículos científicos</t>
    </r>
    <r>
      <rPr>
        <sz val="11"/>
        <color rgb="FF7C8DA0"/>
        <rFont val="Nunito Sans"/>
      </rPr>
      <t xml:space="preserve">, donde se mencione una breve ficha bibliográfica (título del artículo, autores, fecha de publicación, editorial o quién publica).
• Resumen del articulo 
</t>
    </r>
  </si>
  <si>
    <t>ANÁLISIS DE FACTIBILIDAD COMERCIAL</t>
  </si>
  <si>
    <r>
      <t xml:space="preserve">1. Describir brevemente los orígenes, estructura, objetivos y competencias fundamentales de la empresa </t>
    </r>
    <r>
      <rPr>
        <b/>
        <sz val="11"/>
        <color rgb="FF1277A1"/>
        <rFont val="Nunito Sans"/>
      </rPr>
      <t>(Capturar máximo 3000 caracteres y mínimo 1000 caracteres)</t>
    </r>
  </si>
  <si>
    <r>
      <t xml:space="preserve">2. Describir cómo se cumplirán las funciones críticas de administración, incluyendo la adición de personal, una vez que el proyecto logre ser comercialmente exitoso </t>
    </r>
    <r>
      <rPr>
        <b/>
        <sz val="11"/>
        <color rgb="FF1277A1"/>
        <rFont val="Nunito Sans"/>
      </rPr>
      <t>(Capturar máximo 3000 caracteres y mínimo 1000 caracteres)</t>
    </r>
  </si>
  <si>
    <r>
      <t xml:space="preserve">3. Describa la experiencia del responsable técnico, personal clave y consultores contratados. Explique por qué son apropiados para llevar a cabo el proyecto </t>
    </r>
    <r>
      <rPr>
        <b/>
        <sz val="11"/>
        <color rgb="FF1277A1"/>
        <rFont val="Nunito Sans"/>
      </rPr>
      <t>(Capturar máximo 3000 caracteres y mínimo 1000 caracteres)</t>
    </r>
  </si>
  <si>
    <r>
      <t>4. Describa el récord de éxito en la comercialización de proyectos u otra investigación llevada a cabo por la empresa y/o miembros del equipo del proyecto</t>
    </r>
    <r>
      <rPr>
        <b/>
        <sz val="11"/>
        <color rgb="FF1277A1"/>
        <rFont val="Nunito Sans"/>
      </rPr>
      <t xml:space="preserve"> (Capturar máximo 3000 caracteres y mínimo 1000 caracteres)</t>
    </r>
  </si>
  <si>
    <r>
      <t>Describir la experiencia del</t>
    </r>
    <r>
      <rPr>
        <b/>
        <sz val="11"/>
        <color rgb="FF7C8DA0"/>
        <rFont val="Nunito Sans"/>
      </rPr>
      <t xml:space="preserve"> responsable técnico y grupo de trabajo TÉCNICO (incluyendo responsables de la (s) vinculaciones,</t>
    </r>
    <r>
      <rPr>
        <sz val="11"/>
        <color rgb="FF7C8DA0"/>
        <rFont val="Nunito Sans"/>
      </rPr>
      <t xml:space="preserve"> mencionando de forma inicial el grado académico mayor con el que cuenta, líneas o ramas industriales en las que se especializa, investigaciones que ha realizado, estudios, realización de pruebas, o bien, participación y/o reconocimientos en eventos o foros que acrediten su experiencia en el campo para el que va a participar en el presente proyecto, etc. De la misma manera, en caso de que sea necesaria la contratación de personal para el desarrollo del proyecto, describir grado académico y objetivo general de su participación en el proyecto.</t>
    </r>
  </si>
  <si>
    <r>
      <t xml:space="preserve">Describir la estrategia de comercialización que utilizan para sus productos </t>
    </r>
    <r>
      <rPr>
        <b/>
        <sz val="11"/>
        <color rgb="FF7C8DA0"/>
        <rFont val="Nunito Sans"/>
      </rPr>
      <t>ACTUALES</t>
    </r>
    <r>
      <rPr>
        <sz val="11"/>
        <color rgb="FF7C8DA0"/>
        <rFont val="Nunito Sans"/>
      </rPr>
      <t xml:space="preserve"> es decir, los medios que utilizan para vender ofrecer los productos actuales de la empresa. De la misma manera, en caso de contar con algún modelo de licenciamiento o cesión de derechos mencionarlo y describirlo, de la misma manera describir los productos líderes de la empresa más posicionados en el mercado (los que más se venden), porcentaje de ventas que representan sobre las ventas totales de la empresa., socios tecnológicos y comerciales, área geográfica donde se venden los productos, o bien, si se realizan exportaciones y a qué países.  
</t>
    </r>
  </si>
  <si>
    <t>Con base en el Nivel de Maduración Tecnológica (TRL, por sus siglas en inglés) y el manual de Oslo se debe de identificar el nivel de maduración actual en el que esta el proyecto y el nivel al que se pretende llegar al finalizar el proyecto.
Identificar si es innovación incremental o disruptiva/radical.</t>
  </si>
  <si>
    <r>
      <t>8. El principal resultado técnico y comercial del proyecto</t>
    </r>
    <r>
      <rPr>
        <b/>
        <sz val="11"/>
        <color theme="8" tint="-0.249977111117893"/>
        <rFont val="Nunito Sans"/>
      </rPr>
      <t xml:space="preserve"> </t>
    </r>
    <r>
      <rPr>
        <b/>
        <sz val="11"/>
        <color rgb="FF1277A1"/>
        <rFont val="Nunito Sans"/>
      </rPr>
      <t>(Capturar máximo 300 caracteres y mínimo 50 caracteres)</t>
    </r>
  </si>
  <si>
    <r>
      <t>9. De una breve visión general del presupuesto del proyecto que incluya los costos anticipados, así como los ingresos u otro capital operativo y flujos de financiamiento que se consideran utilizar para el desarrollo de la innovación y su incursión en el mercado. Incluir como pdf la evidencia disponible sobre las fuentes de financiamiento adicional anticipadas (p.e., carta de compromiso de financiamiento; carta de motivo o evidencia de negociaciones para proveer financiamiento; carta de apoyo al proyecto o algún tipo de compromiso similar; órdenes de compra; etcétera)</t>
    </r>
    <r>
      <rPr>
        <b/>
        <sz val="11"/>
        <color rgb="FF1277A1"/>
        <rFont val="Nunito Sans"/>
      </rPr>
      <t xml:space="preserve"> (Capturar máximo 3000 caracteres y mínimo 1000 caracteres)</t>
    </r>
  </si>
  <si>
    <r>
      <t xml:space="preserve">10. Resumir de manera breve los siguientes puntos: 1) la duración del proyecto (meses); 2) fechas clave para los entregables propuestos dentro del proyecto (que incluyen, pero no están limitados a: desarrollo de prototipo, prueba de laboratorio y de sistemas, integración, pruebas en ambiente operativo y demostraciones); y 3) actividades clave para el desarrollo y transición de la innovación hacia un producto o servicio listo para el mercado (independientemente de lo que dure el proyecto aprobado por el fondo) </t>
    </r>
    <r>
      <rPr>
        <b/>
        <sz val="11"/>
        <color rgb="FF1277A1"/>
        <rFont val="Nunito Sans"/>
      </rPr>
      <t xml:space="preserve">(Capturar máximo 3000 caracteres y mínimo 1000 caracteres)
</t>
    </r>
  </si>
  <si>
    <t xml:space="preserve">Este apartado se refiere a la descripción detallada de los tiempos de ejecución del proyecto, por lo que hay que describir cada etapa y/o meta, mencionando de forma desglosada las actividades principales que la meta conlleva, así mismo, se deberá identificar el periodo en el que se hará la meta incluyendo sus respectivas actividades (Por ejemplo: Meta 1, se realizará del Mes 1 al Mes 5) y el entregable que se generará por cada meta y/o etapa.   </t>
  </si>
  <si>
    <r>
      <t>11. Disponibilidad en la empresa o red de: competencia tecnológica, competencia en desarrollo avanzado y disponibilidad de tecnologías complementarias (incluir argumentos o evidencia)</t>
    </r>
    <r>
      <rPr>
        <b/>
        <sz val="11"/>
        <color rgb="FF1277A1"/>
        <rFont val="Nunito Sans"/>
      </rPr>
      <t xml:space="preserve"> (Capturar máximo 3000 caracteres y mínimo 1000 caracteres)</t>
    </r>
  </si>
  <si>
    <r>
      <t xml:space="preserve">12. Especificar cuál es el plan de protección industrial vislumbrado (solicitud de patente, patente, secreto industrial, otra), enfatizando por qué la opción elegida proveerá de suficiente protección y una ventaja competitiva en el tiempo que tome a la tecnología llegar al mercado, o más allá </t>
    </r>
    <r>
      <rPr>
        <b/>
        <sz val="11"/>
        <color rgb="FF1277A1"/>
        <rFont val="Nunito Sans"/>
      </rPr>
      <t>(Capturar máximo 3000 caracteres y mínimo 1000 caracteres)</t>
    </r>
  </si>
  <si>
    <t xml:space="preserve">Describir cual será el proceso de protección intelectual, ya sea por medio de patente, secreto industrial, si ya se encuentra en proceso o ya está otorgada, o bien un esquema de licenciamiento de la tecnología generada en el proyecto. 
</t>
  </si>
  <si>
    <r>
      <t xml:space="preserve">Describir cómo se van a generar las ventas del producto, proceso o servicios que se va a tener al </t>
    </r>
    <r>
      <rPr>
        <b/>
        <sz val="11"/>
        <color rgb="FF7C8DA0"/>
        <rFont val="Nunito Sans"/>
      </rPr>
      <t>FINALIZAR EL PROYECTO,</t>
    </r>
    <r>
      <rPr>
        <sz val="11"/>
        <color rgb="FF7C8DA0"/>
        <rFont val="Nunito Sans"/>
      </rPr>
      <t xml:space="preserve"> mencionar información acerca del modelo de negocio CANVAS (segmento de mercado, canales de distribución, relación con el cliente, propuesta de valor, recursos principales, actividades principales, fuente de ingreso, socios estratégicos, proveedores), de la misma manera, describir las estrategias publicidad y/o marketing del producto, proceso o servicio.
</t>
    </r>
  </si>
  <si>
    <r>
      <t>13. Explicar cuáles serán los medios de generación de ingresos para la compañía en caso de que el proyecto sea un éxito, incluyendo: manufactura y ventas directas, ventas a través de revendedores u otros distribuidores, empresa conjunta, licenciamiento, servicio, etcétera</t>
    </r>
    <r>
      <rPr>
        <b/>
        <sz val="11"/>
        <color theme="8" tint="-0.249977111117893"/>
        <rFont val="Nunito Sans"/>
      </rPr>
      <t xml:space="preserve"> </t>
    </r>
    <r>
      <rPr>
        <b/>
        <sz val="11"/>
        <color rgb="FF1277A1"/>
        <rFont val="Nunito Sans"/>
      </rPr>
      <t>(Capturar máximo 3000 caracteres y mínimo 1000 caracteres)</t>
    </r>
  </si>
  <si>
    <r>
      <t xml:space="preserve">14. Descripción del mercado del nuevo producto: escala (regional, nacional o internacional); tamaño (miles de pesos); y tasa de crecimiento anual </t>
    </r>
    <r>
      <rPr>
        <b/>
        <sz val="11"/>
        <color rgb="FF1277A1"/>
        <rFont val="Nunito Sans"/>
      </rPr>
      <t>(Capturar máximo 2000 caracteres y mínimo 800 caracteres)</t>
    </r>
  </si>
  <si>
    <r>
      <rPr>
        <b/>
        <sz val="11"/>
        <color rgb="FF11AC5D"/>
        <rFont val="Nunito Sans"/>
      </rPr>
      <t xml:space="preserve">Bases de datos recomendadas </t>
    </r>
    <r>
      <rPr>
        <sz val="11"/>
        <color theme="1"/>
        <rFont val="Nunito Sans"/>
      </rPr>
      <t xml:space="preserve">
</t>
    </r>
    <r>
      <rPr>
        <sz val="11"/>
        <color rgb="FF7C8DA0"/>
        <rFont val="Nunito Sans"/>
      </rPr>
      <t xml:space="preserve">• Marketandmarkets
• Trademap
• Ibisworld
• INEGI
• Redalyc
</t>
    </r>
  </si>
  <si>
    <r>
      <t xml:space="preserve">16. Precio del producto (pesos). Indique los supuestos y consideraciones para establecer el precio que los clientes están dispuestos a pagar por el producto o servicio </t>
    </r>
    <r>
      <rPr>
        <b/>
        <sz val="11"/>
        <color theme="8" tint="-0.249977111117893"/>
        <rFont val="Nunito Sans"/>
      </rPr>
      <t>(Capturar máximo 2000 caracteres y mínimo 800 caracteres)</t>
    </r>
    <r>
      <rPr>
        <b/>
        <sz val="11"/>
        <color theme="1"/>
        <rFont val="Nunito Sans"/>
      </rPr>
      <t xml:space="preserve">
</t>
    </r>
  </si>
  <si>
    <r>
      <t xml:space="preserve">Describir cuánto se espera vender en 3 años tanto en cantidad como en monto, desglosando las ventas estimadas por cada uno de los años, también mencionar el tiempo en el que se estima que se llegue a mercado con un producto totalmente funcional y operable. De la misma manera describir la población objetivo, participación de mercado que pretende alcanzar en los </t>
    </r>
    <r>
      <rPr>
        <b/>
        <sz val="11"/>
        <color rgb="FF7C8DA0"/>
        <rFont val="Nunito Sans"/>
      </rPr>
      <t>primeros 3 años de comercialización</t>
    </r>
    <r>
      <rPr>
        <sz val="11"/>
        <color rgb="FF7C8DA0"/>
        <rFont val="Nunito Sans"/>
      </rPr>
      <t xml:space="preserve">, número de puntos de distribución o bien, si se planean realizar exportaciones o solo comercialización a nivel nacional. 
</t>
    </r>
  </si>
  <si>
    <r>
      <t xml:space="preserve">17. Describir las proyecciones de mercado basadas en hipótesis razonables incluyendo: ventas estimadas para el nuevo producto, reflejadas en la descripción del ejercicio financiero del año siguiente (miles de pesos); tiempo proyectado para llegar al mercado; y la cuota de mercado cinco años después de haber entrado al mismo </t>
    </r>
    <r>
      <rPr>
        <b/>
        <sz val="11"/>
        <color rgb="FF1277A1"/>
        <rFont val="Nunito Sans"/>
      </rPr>
      <t>(Capturar máximo 2000 caracteres y mínimo 800 caracteres)</t>
    </r>
  </si>
  <si>
    <r>
      <t>18. Describir el enfoque de inserción en el mercado (desarrollo o penetración, mayoreo o menudeo, hacer y vender, licencia o alianza estratégica con una empresa en la industria, etcétera)</t>
    </r>
    <r>
      <rPr>
        <b/>
        <sz val="11"/>
        <color theme="8" tint="-0.249977111117893"/>
        <rFont val="Nunito Sans"/>
      </rPr>
      <t xml:space="preserve"> </t>
    </r>
    <r>
      <rPr>
        <b/>
        <sz val="11"/>
        <color rgb="FF1277A1"/>
        <rFont val="Nunito Sans"/>
      </rPr>
      <t>(Capturar máximo 2000 caracteres y mínimo 800 caracteres)</t>
    </r>
  </si>
  <si>
    <r>
      <t xml:space="preserve">19. Descripción del cliente objetivo al que va dirigido el producto, proceso o servicio, así como las necesidades del cliente que están atendidas por el producto o servicio propuesto (que lo diferencian de otros similares) y la manera en que los clientes satisfacen actualmente esas necesidades </t>
    </r>
    <r>
      <rPr>
        <b/>
        <sz val="11"/>
        <color rgb="FF1277A1"/>
        <rFont val="Nunito Sans"/>
      </rPr>
      <t>(Capturar máximo 2000 caracteres y mínimo 800 caracteres)</t>
    </r>
  </si>
  <si>
    <r>
      <t>Describir tu cliente potencial y/o objetivo, es decir, especificar e identificar las características de consumo, área geográfica donde se concentre el mayor número de clientes potenciales, ventajas de mi producto en comparación a la competencia o como los clientes resuelven este problema actualmente.</t>
    </r>
    <r>
      <rPr>
        <b/>
        <sz val="11"/>
        <color rgb="FF7C8DA0"/>
        <rFont val="Nunito Sans"/>
      </rPr>
      <t xml:space="preserve"> </t>
    </r>
  </si>
  <si>
    <r>
      <t xml:space="preserve">20. Describir los beneficios sociales, educativos o científicos, más allá de consideraciones comerciales que pudieran generar buena voluntad hacia la compañía o hacia el producto o servicio </t>
    </r>
    <r>
      <rPr>
        <b/>
        <sz val="11"/>
        <color rgb="FF1277A1"/>
        <rFont val="Nunito Sans"/>
      </rPr>
      <t>(Capturar máximo 2000 caracteres y mínimo 800 caracteres)</t>
    </r>
  </si>
  <si>
    <r>
      <t xml:space="preserve">21. Identificar los grupos o empresas ajenas al proyecto, que ofrezcan el mismo producto o lo estén desarrollando y describa sus respectivas ventajas competitivas  </t>
    </r>
    <r>
      <rPr>
        <b/>
        <sz val="11"/>
        <color rgb="FF1277A1"/>
        <rFont val="Nunito Sans"/>
      </rPr>
      <t>(Capturar máximo 2000 caracteres y mínimo 800 caracteres)</t>
    </r>
  </si>
  <si>
    <r>
      <t xml:space="preserve">22. Describir productos o servicios existentes en la literatura de patentes o que esté emergiendo de otras investigaciones que puedan ser sustitutos del producto o servicio propuesto por la empresa </t>
    </r>
    <r>
      <rPr>
        <b/>
        <sz val="11"/>
        <color rgb="FF1277A1"/>
        <rFont val="Nunito Sans"/>
      </rPr>
      <t>(Capturar máximo 2000 caracteres y mínimo 800 caracteres)</t>
    </r>
  </si>
  <si>
    <r>
      <t xml:space="preserve">23. Describir las barreras de entrada al mercado (regulatorios o de cualquier otro tipo) tanto para la empresa como para futuros competidores que traten de entrar al mismo </t>
    </r>
    <r>
      <rPr>
        <b/>
        <sz val="11"/>
        <color rgb="FF1277A1"/>
        <rFont val="Nunito Sans"/>
      </rPr>
      <t>(Capturar máximo 2000 caracteres y mínimo 800 caracteres)</t>
    </r>
  </si>
  <si>
    <r>
      <t>Este apartado se refiere a los competidores directos de la empresa, es decir, aquellas empresas que ofrezcan al mercado productos muy similares al que se va a presentar en este proyecto. En este punto será necesario mencionar el nombre de la empresa competidora, sus principales líneas de producción, sus principales áreas geográficas de comercialización, nombre, descripción y precio del producto que compite directamente con el de nosotros y describir por qué nuestro producto es diferente al de ellos.</t>
    </r>
    <r>
      <rPr>
        <b/>
        <sz val="11"/>
        <color rgb="FF7C8DA0"/>
        <rFont val="Nunito Sans"/>
      </rPr>
      <t xml:space="preserve">
</t>
    </r>
  </si>
  <si>
    <t>INFORMACIÓN GENERAL DE LA VINCULACIÓN INSTITUCIÓN (ES) PARTICIPANTE (S)</t>
  </si>
  <si>
    <r>
      <t>ACTIVIDAD</t>
    </r>
    <r>
      <rPr>
        <b/>
        <sz val="11"/>
        <color theme="8" tint="-0.249977111117893"/>
        <rFont val="Nunito Sans"/>
      </rPr>
      <t xml:space="preserve"> </t>
    </r>
    <r>
      <rPr>
        <b/>
        <sz val="11"/>
        <color rgb="FF1277A1"/>
        <rFont val="Nunito Sans"/>
      </rPr>
      <t>(Capturar hasta 2000 caracteres)</t>
    </r>
  </si>
  <si>
    <r>
      <t>Entregable</t>
    </r>
    <r>
      <rPr>
        <b/>
        <sz val="11"/>
        <color rgb="FF1277A1"/>
        <rFont val="Nunito Sans"/>
      </rPr>
      <t xml:space="preserve"> (Capturar hasta 2000 caracteres)</t>
    </r>
  </si>
  <si>
    <r>
      <rPr>
        <b/>
        <sz val="11"/>
        <color rgb="FF001B31"/>
        <rFont val="Nunito Sans"/>
      </rPr>
      <t>Objetivo:</t>
    </r>
    <r>
      <rPr>
        <sz val="11"/>
        <color theme="1"/>
        <rFont val="Nunito Sans"/>
      </rPr>
      <t xml:space="preserve"> </t>
    </r>
    <r>
      <rPr>
        <sz val="11"/>
        <color rgb="FF7C8DA0"/>
        <rFont val="Nunito Sans"/>
      </rPr>
      <t>Identificar de forma específica y detallada a los integrantes del grupo de trabajo  que participarán en la ejecución del proyecto, así como también describir información  relevante de cada uno con respecto a experiencia, grados académicos, investigaciones, etc.</t>
    </r>
  </si>
  <si>
    <t xml:space="preserve">Se pide ingresar el usuario registrado en la plataforma CONACYT en el apartado CVU, reconocerá el usuario con su registro Xxxxx@xxx.com o bien, con el correo registrado en caso que ya se haya  los datos generales de esta sección se extraen directamente de la información ingresada en el CVU por lo que se debe tener actualizado, de lo contrario no dejará editar los campos.
</t>
  </si>
  <si>
    <t>RECURSOS HUMANOS ESPECIALIZADOS</t>
  </si>
  <si>
    <r>
      <rPr>
        <b/>
        <sz val="11"/>
        <color rgb="FF001B31"/>
        <rFont val="Nunito Sans"/>
      </rPr>
      <t>Objetivo:</t>
    </r>
    <r>
      <rPr>
        <sz val="11"/>
        <color rgb="FF7C8DA0"/>
        <rFont val="Nunito Sans"/>
      </rPr>
      <t xml:space="preserve"> Detallar el plan de trabajo, en el que se incluirán todas las actividades a realizar durante la ejecución del proyecto.</t>
    </r>
  </si>
  <si>
    <r>
      <rPr>
        <b/>
        <sz val="11"/>
        <color rgb="FFEF464C"/>
        <rFont val="Nunito Sans"/>
      </rPr>
      <t>El apoyo del Fondo cubre solo el año fiscal para el cual se aplicó</t>
    </r>
    <r>
      <rPr>
        <sz val="11"/>
        <color rgb="FF7C8DA0"/>
        <rFont val="Nunito Sans"/>
      </rPr>
      <t>, en caso de que el proyecto tenga una duración mayor a un año, se debe especificar la duración total (máximo 3 años) y en qué etapa de desarrollo se encuentra, se debe describir qué actividades se tienen planeadas una vez que se termine el proyecto.</t>
    </r>
  </si>
  <si>
    <t>PRESUPUESTO GLOBAL</t>
  </si>
  <si>
    <r>
      <t xml:space="preserve"> Pago exclusivo al Grupo de Trabajo empleado por el proponente (la empresa) y que vaya a participar en las actividades de IDTI de la propuesta a tiempo total o parcial, conforme a lo señalado en ésta. </t>
    </r>
    <r>
      <rPr>
        <b/>
        <sz val="11"/>
        <color rgb="FF7C8DA0"/>
        <rFont val="Nunito Sans"/>
      </rPr>
      <t>(No podrá exceder del 35% del costo total de la propuesta el monto máximo destinado a 1 integrante del Grupo de Trabajo será de 80 mil pesos mensuales)</t>
    </r>
  </si>
  <si>
    <r>
      <t xml:space="preserve">Pago de los gastos efectuados por la contratación de aquellos servicios externos proporcionados por personas físicas o morales especializadas de origen extranjero que no puedan ser desarrollados por el proponente, que deban llevarse a cabo para atender necesidades propias de la propuesta y hayan sido previstas en ésta </t>
    </r>
    <r>
      <rPr>
        <b/>
        <sz val="11"/>
        <color rgb="FF7C8DA0"/>
        <rFont val="Nunito Sans"/>
      </rPr>
      <t>(hasta el 20% del monto total de la propuesta)</t>
    </r>
  </si>
  <si>
    <r>
      <t xml:space="preserve">Erogaciones por asistencias como exponentes relacionadas con la presentación de los resultados parciales de la propuesta en Congresos, Talleres y/o Seminarios especializados. </t>
    </r>
    <r>
      <rPr>
        <b/>
        <sz val="11"/>
        <color rgb="FF7C8DA0"/>
        <rFont val="Nunito Sans"/>
      </rPr>
      <t>Hasta un 2% del costo total de la propuesta</t>
    </r>
    <r>
      <rPr>
        <sz val="11"/>
        <color rgb="FF7C8DA0"/>
        <rFont val="Nunito Sans"/>
      </rPr>
      <t>. Los Pasajes y Viáticos deben ser cargados a la partida indicada y deben realizarse en el año fiscal en que se realiza la propuesta.</t>
    </r>
  </si>
  <si>
    <r>
      <t xml:space="preserve"> Partida destinada para la divulgación y/o la difusión de los resultados de la propuesta en medios impresos y/o electrónicos. </t>
    </r>
    <r>
      <rPr>
        <b/>
        <sz val="11"/>
        <color rgb="FF7C8DA0"/>
        <rFont val="Nunito Sans"/>
      </rPr>
      <t>Hasta un 2% del costo total de la propuesta</t>
    </r>
    <r>
      <rPr>
        <sz val="11"/>
        <color rgb="FF7C8DA0"/>
        <rFont val="Nunito Sans"/>
      </rPr>
      <t>. No incluye campañas publicitarias</t>
    </r>
  </si>
  <si>
    <r>
      <t xml:space="preserve">Partida destinada al pago de capacitaciones técnicas especializada que tenga relación con el desarrollo de la propuesta y hayan sido descritas previamente en ésta. Partida destinada únicamente para los integrantes del Grupo de Trabajo empleados directamente por el proponente (la empresa). </t>
    </r>
    <r>
      <rPr>
        <b/>
        <sz val="11"/>
        <color rgb="FF7C8DA0"/>
        <rFont val="Nunito Sans"/>
      </rPr>
      <t>Hasta un 5% del costo total de la propuesta</t>
    </r>
  </si>
  <si>
    <r>
      <t xml:space="preserve">1. Para los proyectos </t>
    </r>
    <r>
      <rPr>
        <b/>
        <sz val="11"/>
        <color theme="1"/>
        <rFont val="Nunito Sans"/>
      </rPr>
      <t>VINCULADOS</t>
    </r>
    <r>
      <rPr>
        <sz val="11"/>
        <color theme="1"/>
        <rFont val="Nunito Sans"/>
      </rPr>
      <t xml:space="preserve"> en  las modalidades I</t>
    </r>
    <r>
      <rPr>
        <b/>
        <sz val="11"/>
        <color theme="1"/>
        <rFont val="Nunito Sans"/>
      </rPr>
      <t xml:space="preserve">NNOVAPYME e INNOVATEC </t>
    </r>
    <r>
      <rPr>
        <sz val="11"/>
        <color theme="1"/>
        <rFont val="Nunito Sans"/>
      </rPr>
      <t xml:space="preserve">se debe asignar un </t>
    </r>
    <r>
      <rPr>
        <b/>
        <sz val="11"/>
        <color theme="1"/>
        <rFont val="Nunito Sans"/>
      </rPr>
      <t>PORCENTAJE</t>
    </r>
    <r>
      <rPr>
        <b/>
        <sz val="12"/>
        <color theme="1"/>
        <rFont val="Nunito Sans"/>
      </rPr>
      <t xml:space="preserve"> MÍNIMO</t>
    </r>
    <r>
      <rPr>
        <sz val="11"/>
        <color theme="1"/>
        <rFont val="Nunito Sans"/>
      </rPr>
      <t xml:space="preserve"> a la VINCULACIÓN </t>
    </r>
    <r>
      <rPr>
        <b/>
        <sz val="11"/>
        <color theme="1"/>
        <rFont val="Nunito Sans"/>
      </rPr>
      <t xml:space="preserve">del 10% del total del proyecto. </t>
    </r>
  </si>
  <si>
    <r>
      <t xml:space="preserve">2. Para los proyectos en la modalidad </t>
    </r>
    <r>
      <rPr>
        <b/>
        <sz val="11"/>
        <color theme="1"/>
        <rFont val="Nunito Sans"/>
      </rPr>
      <t>PROINNOVA</t>
    </r>
    <r>
      <rPr>
        <sz val="11"/>
        <color theme="1"/>
        <rFont val="Nunito Sans"/>
      </rPr>
      <t xml:space="preserve"> se debe asignar un </t>
    </r>
    <r>
      <rPr>
        <b/>
        <sz val="12"/>
        <color theme="1"/>
        <rFont val="Nunito Sans"/>
      </rPr>
      <t>PORCENTAJE MÍNIMO del 25%</t>
    </r>
    <r>
      <rPr>
        <sz val="11"/>
        <color theme="1"/>
        <rFont val="Nunito Sans"/>
      </rPr>
      <t xml:space="preserve"> del total del proyecto para </t>
    </r>
    <r>
      <rPr>
        <b/>
        <sz val="11"/>
        <color theme="1"/>
        <rFont val="Nunito Sans"/>
      </rPr>
      <t xml:space="preserve">AMBAS </t>
    </r>
    <r>
      <rPr>
        <sz val="11"/>
        <color theme="1"/>
        <rFont val="Nunito Sans"/>
      </rPr>
      <t>vinculaciones y debe haber un equilibrio en la distribución del dinero entre ambas, es decir, no asignar mayor cantidad de dinero a una; sino que la repartición sea equitativa.</t>
    </r>
  </si>
  <si>
    <r>
      <t xml:space="preserve">1.  Llenar únicamente los campos en </t>
    </r>
    <r>
      <rPr>
        <b/>
        <sz val="11"/>
        <color rgb="FF7C8DA0"/>
        <rFont val="Nunito Sans"/>
      </rPr>
      <t>color GRIS</t>
    </r>
  </si>
  <si>
    <r>
      <t xml:space="preserve">2. El monto y porcentaje de </t>
    </r>
    <r>
      <rPr>
        <b/>
        <sz val="11"/>
        <color rgb="FF7C8DA0"/>
        <rFont val="Nunito Sans"/>
      </rPr>
      <t xml:space="preserve">"Gasto de Vinculación" </t>
    </r>
    <r>
      <rPr>
        <sz val="11"/>
        <color rgb="FF7C8DA0"/>
        <rFont val="Nunito Sans"/>
      </rPr>
      <t xml:space="preserve">aplica solamente para los proyectos que consideren en la participación del proyecto a un Centro de Investigación (CI) y/o Universidad (IES). </t>
    </r>
  </si>
  <si>
    <r>
      <rPr>
        <b/>
        <sz val="11"/>
        <color rgb="FF001B31"/>
        <rFont val="Nunito Sans"/>
      </rPr>
      <t>Objetivo:</t>
    </r>
    <r>
      <rPr>
        <sz val="11"/>
        <color theme="1"/>
        <rFont val="Nunito Sans"/>
      </rPr>
      <t xml:space="preserve"> </t>
    </r>
    <r>
      <rPr>
        <sz val="11"/>
        <color rgb="FF7C8DA0"/>
        <rFont val="Nunito Sans"/>
      </rPr>
      <t>Identificar si la empresa y/o sujeto de apoyo recibió ayuda por parte de una Oficina de Transferencia Tecnológica (OTT) certificada por CONACYT para la elaboración del proyecto.</t>
    </r>
  </si>
  <si>
    <t xml:space="preserve">PRESUPUESTO PEI </t>
  </si>
  <si>
    <t xml:space="preserve">Requerimiento por actividad </t>
  </si>
  <si>
    <t>Rubro por actividad</t>
  </si>
  <si>
    <t>Unidad</t>
  </si>
  <si>
    <t>Costo por unidad</t>
  </si>
  <si>
    <t>Monto con IVA incluido</t>
  </si>
  <si>
    <t>Total por actividad</t>
  </si>
  <si>
    <t>Total por etapa</t>
  </si>
  <si>
    <t>Costo total del proyecto</t>
  </si>
  <si>
    <t>Serv. Ext. Nac.</t>
  </si>
  <si>
    <t>Serv. Ext. Extranj.</t>
  </si>
  <si>
    <t>Estudios comparativos</t>
  </si>
  <si>
    <t>Registro de patentes</t>
  </si>
  <si>
    <t>Escalamiento y planta piloo</t>
  </si>
  <si>
    <t>Auditoría</t>
  </si>
  <si>
    <t>Publicaciones y ediciones</t>
  </si>
  <si>
    <t>Capacitación técnica</t>
  </si>
  <si>
    <t>Equipo de comp.</t>
  </si>
  <si>
    <t>Planta piloto</t>
  </si>
  <si>
    <t>Eq. De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</si>
</sst>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_-;\-* #,##0.00_-;_-* &quot;-&quot;??_-;_-@_-"/>
    <numFmt numFmtId="166" formatCode="&quot;$&quot;#,##0.00"/>
  </numFmts>
  <fonts count="57">
    <font>
      <sz val="11"/>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i/>
      <sz val="9"/>
      <color indexed="81"/>
      <name val="Tahoma"/>
      <family val="2"/>
    </font>
    <font>
      <b/>
      <u/>
      <sz val="9"/>
      <color indexed="81"/>
      <name val="Tahoma"/>
      <family val="2"/>
    </font>
    <font>
      <b/>
      <sz val="11"/>
      <color theme="4"/>
      <name val="Calibri"/>
      <family val="2"/>
      <scheme val="minor"/>
    </font>
    <font>
      <sz val="11"/>
      <color theme="1"/>
      <name val="Nunito Sans"/>
    </font>
    <font>
      <b/>
      <sz val="11"/>
      <color theme="1"/>
      <name val="Nunito Sans"/>
    </font>
    <font>
      <u/>
      <sz val="11"/>
      <color theme="10"/>
      <name val="Nunito Sans"/>
    </font>
    <font>
      <b/>
      <i/>
      <sz val="11"/>
      <color theme="1"/>
      <name val="Nunito Sans"/>
    </font>
    <font>
      <sz val="10"/>
      <color rgb="FF7C8DA0"/>
      <name val="Nunito Sans"/>
    </font>
    <font>
      <u/>
      <sz val="11"/>
      <color rgb="FF11AC5D"/>
      <name val="Nunito Sans ExtraBold"/>
    </font>
    <font>
      <u/>
      <sz val="11"/>
      <color rgb="FF11AC5D"/>
      <name val="Nunito Sans Black"/>
    </font>
    <font>
      <u/>
      <sz val="11"/>
      <color theme="10"/>
      <name val="Nunito Sans Black"/>
    </font>
    <font>
      <sz val="11"/>
      <name val="Nunito Sans"/>
    </font>
    <font>
      <sz val="11"/>
      <color rgb="FF7C8DA0"/>
      <name val="Nunito Sans"/>
    </font>
    <font>
      <b/>
      <sz val="16"/>
      <color rgb="FF002060"/>
      <name val="Nunito Sans"/>
    </font>
    <font>
      <b/>
      <sz val="14"/>
      <color theme="0"/>
      <name val="Nunito Sans"/>
    </font>
    <font>
      <b/>
      <sz val="12"/>
      <color theme="0"/>
      <name val="Nunito Sans"/>
    </font>
    <font>
      <b/>
      <sz val="10"/>
      <color rgb="FF001B31"/>
      <name val="Nunito Sans"/>
    </font>
    <font>
      <sz val="10"/>
      <color theme="1"/>
      <name val="Nunito Sans"/>
    </font>
    <font>
      <b/>
      <sz val="10"/>
      <color theme="1"/>
      <name val="Nunito Sans"/>
    </font>
    <font>
      <b/>
      <sz val="10"/>
      <color theme="0"/>
      <name val="Nunito Sans"/>
    </font>
    <font>
      <sz val="10"/>
      <color rgb="FF001B31"/>
      <name val="Nunito Sans"/>
    </font>
    <font>
      <sz val="10"/>
      <color theme="1" tint="0.34998626667073579"/>
      <name val="Nunito Sans"/>
    </font>
    <font>
      <sz val="11"/>
      <color theme="1" tint="0.34998626667073579"/>
      <name val="Nunito Sans"/>
    </font>
    <font>
      <b/>
      <sz val="10"/>
      <color theme="1" tint="0.34998626667073579"/>
      <name val="Nunito Sans"/>
    </font>
    <font>
      <sz val="11"/>
      <color theme="0"/>
      <name val="Nunito Sans"/>
    </font>
    <font>
      <b/>
      <sz val="11"/>
      <color theme="0"/>
      <name val="Nunito Sans"/>
    </font>
    <font>
      <b/>
      <i/>
      <u/>
      <sz val="10"/>
      <color theme="1"/>
      <name val="Nunito Sans"/>
    </font>
    <font>
      <b/>
      <u/>
      <sz val="10"/>
      <color theme="1"/>
      <name val="Nunito Sans"/>
    </font>
    <font>
      <u/>
      <sz val="11"/>
      <color rgb="FF7C8DA0"/>
      <name val="Nunito Sans"/>
    </font>
    <font>
      <b/>
      <sz val="11"/>
      <name val="Nunito Sans"/>
    </font>
    <font>
      <b/>
      <sz val="11"/>
      <color theme="8" tint="-0.249977111117893"/>
      <name val="Nunito Sans"/>
    </font>
    <font>
      <b/>
      <sz val="11"/>
      <color rgb="FF1277A1"/>
      <name val="Nunito Sans"/>
    </font>
    <font>
      <b/>
      <u/>
      <sz val="11"/>
      <color rgb="FF001B31"/>
      <name val="Nunito Sans"/>
    </font>
    <font>
      <i/>
      <u/>
      <sz val="11"/>
      <color rgb="FF7C8DA0"/>
      <name val="Nunito Sans"/>
    </font>
    <font>
      <b/>
      <u/>
      <sz val="11"/>
      <color theme="1"/>
      <name val="Nunito Sans"/>
    </font>
    <font>
      <b/>
      <sz val="11"/>
      <color rgb="FF7C8DA0"/>
      <name val="Nunito Sans"/>
    </font>
    <font>
      <b/>
      <sz val="11"/>
      <color rgb="FF11AC5D"/>
      <name val="Nunito Sans"/>
    </font>
    <font>
      <sz val="11"/>
      <color theme="1" tint="0.499984740745262"/>
      <name val="Nunito Sans"/>
    </font>
    <font>
      <b/>
      <sz val="11"/>
      <color theme="1" tint="0.499984740745262"/>
      <name val="Nunito Sans"/>
    </font>
    <font>
      <b/>
      <sz val="16"/>
      <color theme="0"/>
      <name val="Nunito Sans"/>
    </font>
    <font>
      <sz val="8"/>
      <color rgb="FF686868"/>
      <name val="Nunito Sans"/>
    </font>
    <font>
      <b/>
      <u/>
      <sz val="14"/>
      <color rgb="FF11AC5D"/>
      <name val="Nunito Sans"/>
    </font>
    <font>
      <b/>
      <sz val="13"/>
      <color rgb="FF002060"/>
      <name val="Nunito Sans"/>
    </font>
    <font>
      <b/>
      <sz val="11"/>
      <color rgb="FF001B31"/>
      <name val="Nunito Sans"/>
    </font>
    <font>
      <b/>
      <u/>
      <sz val="11"/>
      <color rgb="FF7C8DA0"/>
      <name val="Nunito Sans"/>
    </font>
    <font>
      <b/>
      <sz val="11"/>
      <color rgb="FFEF464C"/>
      <name val="Nunito Sans"/>
    </font>
    <font>
      <b/>
      <sz val="16"/>
      <color rgb="FF7C8DA0"/>
      <name val="Nunito Sans"/>
    </font>
    <font>
      <b/>
      <sz val="12"/>
      <color theme="1"/>
      <name val="Nunito Sans"/>
    </font>
    <font>
      <b/>
      <sz val="14"/>
      <color rgb="FF11AC5D"/>
      <name val="Nunito Sans"/>
    </font>
    <font>
      <b/>
      <i/>
      <sz val="11"/>
      <color rgb="FF1277A1"/>
      <name val="Nunito Sans"/>
    </font>
    <font>
      <b/>
      <sz val="16"/>
      <color rgb="FFEF464C"/>
      <name val="Nunito Sans"/>
    </font>
    <font>
      <sz val="11"/>
      <color rgb="FF7AC79C"/>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FBFBFB"/>
        <bgColor indexed="64"/>
      </patternFill>
    </fill>
    <fill>
      <patternFill patternType="solid">
        <fgColor rgb="FFFFFFFF"/>
        <bgColor indexed="64"/>
      </patternFill>
    </fill>
    <fill>
      <patternFill patternType="solid">
        <fgColor theme="4" tint="0.79998168889431442"/>
        <bgColor indexed="64"/>
      </patternFill>
    </fill>
    <fill>
      <patternFill patternType="solid">
        <fgColor rgb="FF11AC5D"/>
        <bgColor indexed="64"/>
      </patternFill>
    </fill>
    <fill>
      <patternFill patternType="solid">
        <fgColor rgb="FF001B31"/>
        <bgColor indexed="64"/>
      </patternFill>
    </fill>
    <fill>
      <patternFill patternType="solid">
        <fgColor theme="0" tint="-0.14999847407452621"/>
        <bgColor indexed="64"/>
      </patternFill>
    </fill>
    <fill>
      <patternFill patternType="solid">
        <fgColor rgb="FF1277A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rgb="FFDDDDDD"/>
      </left>
      <right style="medium">
        <color rgb="FFDDDDDD"/>
      </right>
      <top style="medium">
        <color rgb="FFDDDDDD"/>
      </top>
      <bottom style="medium">
        <color rgb="FFDDDDD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0"/>
      </left>
      <right style="thin">
        <color theme="0"/>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165" fontId="1" fillId="0" borderId="0" applyFont="0" applyFill="0" applyBorder="0" applyAlignment="0" applyProtection="0"/>
  </cellStyleXfs>
  <cellXfs count="384">
    <xf numFmtId="0" fontId="0" fillId="0" borderId="0" xfId="0"/>
    <xf numFmtId="0" fontId="8" fillId="0" borderId="0" xfId="0" applyFont="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0" xfId="0" applyFont="1" applyBorder="1"/>
    <xf numFmtId="0" fontId="8" fillId="0" borderId="24" xfId="0" applyFont="1" applyBorder="1"/>
    <xf numFmtId="0" fontId="8" fillId="0" borderId="25" xfId="0" applyFont="1" applyBorder="1"/>
    <xf numFmtId="0" fontId="8" fillId="0" borderId="26" xfId="0" applyFont="1" applyBorder="1"/>
    <xf numFmtId="0" fontId="8" fillId="0" borderId="27" xfId="0" applyFont="1" applyBorder="1"/>
    <xf numFmtId="0" fontId="9" fillId="0" borderId="23" xfId="0" applyFont="1" applyBorder="1" applyAlignment="1">
      <alignment horizontal="left"/>
    </xf>
    <xf numFmtId="0" fontId="9" fillId="0" borderId="0" xfId="0" applyFont="1" applyBorder="1" applyAlignment="1">
      <alignment horizontal="left"/>
    </xf>
    <xf numFmtId="0" fontId="9" fillId="0" borderId="24" xfId="0" applyFont="1" applyBorder="1" applyAlignment="1">
      <alignment horizontal="left"/>
    </xf>
    <xf numFmtId="0" fontId="8" fillId="0" borderId="23" xfId="0" applyFont="1" applyBorder="1" applyAlignment="1">
      <alignment vertical="center" wrapText="1"/>
    </xf>
    <xf numFmtId="0" fontId="8" fillId="0" borderId="0" xfId="0" applyFont="1" applyBorder="1" applyAlignment="1">
      <alignment vertical="center" wrapText="1"/>
    </xf>
    <xf numFmtId="0" fontId="8" fillId="0" borderId="24" xfId="0" applyFont="1" applyBorder="1" applyAlignment="1">
      <alignment vertical="center" wrapText="1"/>
    </xf>
    <xf numFmtId="0" fontId="10" fillId="0" borderId="0" xfId="2" applyFont="1" applyBorder="1" applyAlignment="1"/>
    <xf numFmtId="0" fontId="13" fillId="0" borderId="23" xfId="2" applyFont="1" applyBorder="1" applyAlignment="1"/>
    <xf numFmtId="0" fontId="18" fillId="3" borderId="0" xfId="0" applyFont="1" applyFill="1" applyAlignment="1">
      <alignment vertical="center"/>
    </xf>
    <xf numFmtId="0" fontId="20" fillId="2" borderId="2" xfId="0" applyFont="1" applyFill="1" applyBorder="1" applyAlignment="1">
      <alignment horizontal="center"/>
    </xf>
    <xf numFmtId="0" fontId="20" fillId="10" borderId="2" xfId="0" applyFont="1" applyFill="1" applyBorder="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25" fillId="11" borderId="1" xfId="0" applyFont="1" applyFill="1" applyBorder="1"/>
    <xf numFmtId="0" fontId="8" fillId="0" borderId="1" xfId="0" applyFont="1" applyBorder="1" applyAlignment="1">
      <alignment horizontal="center" vertical="center"/>
    </xf>
    <xf numFmtId="0" fontId="25" fillId="11" borderId="1" xfId="0" applyFont="1" applyFill="1" applyBorder="1" applyAlignment="1"/>
    <xf numFmtId="0" fontId="25" fillId="11" borderId="1" xfId="0" applyFont="1" applyFill="1" applyBorder="1" applyAlignment="1">
      <alignment horizontal="center"/>
    </xf>
    <xf numFmtId="0" fontId="9" fillId="0" borderId="0" xfId="0" applyFont="1"/>
    <xf numFmtId="0" fontId="30" fillId="2" borderId="1" xfId="0" applyFont="1" applyFill="1" applyBorder="1" applyAlignment="1">
      <alignment horizontal="center" vertical="center"/>
    </xf>
    <xf numFmtId="0" fontId="8" fillId="0" borderId="0" xfId="0" applyFont="1" applyFill="1" applyBorder="1" applyAlignment="1">
      <alignment wrapText="1"/>
    </xf>
    <xf numFmtId="0" fontId="17" fillId="0" borderId="1" xfId="0" applyFont="1" applyBorder="1" applyAlignment="1">
      <alignment horizontal="left" wrapText="1"/>
    </xf>
    <xf numFmtId="0" fontId="33" fillId="0" borderId="1" xfId="2" applyFont="1" applyBorder="1" applyAlignment="1">
      <alignment horizontal="center"/>
    </xf>
    <xf numFmtId="0" fontId="17" fillId="0" borderId="1" xfId="0" applyFont="1" applyBorder="1" applyAlignment="1">
      <alignment horizontal="center"/>
    </xf>
    <xf numFmtId="0" fontId="9" fillId="0" borderId="1"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wrapText="1"/>
    </xf>
    <xf numFmtId="0" fontId="9" fillId="0" borderId="0" xfId="0" applyFont="1" applyAlignment="1">
      <alignment wrapText="1"/>
    </xf>
    <xf numFmtId="0" fontId="16" fillId="0" borderId="0" xfId="0" applyFont="1" applyAlignment="1">
      <alignment horizontal="left"/>
    </xf>
    <xf numFmtId="0" fontId="16" fillId="0" borderId="0" xfId="0" applyFont="1" applyAlignment="1">
      <alignment horizontal="left" wrapText="1"/>
    </xf>
    <xf numFmtId="0" fontId="16" fillId="0" borderId="0" xfId="0" applyFont="1"/>
    <xf numFmtId="0" fontId="16" fillId="0" borderId="0" xfId="0" applyFont="1" applyAlignment="1">
      <alignment wrapText="1"/>
    </xf>
    <xf numFmtId="0" fontId="16" fillId="0" borderId="0" xfId="0" applyFont="1" applyFill="1" applyAlignment="1">
      <alignment horizontal="center"/>
    </xf>
    <xf numFmtId="0" fontId="17" fillId="0" borderId="1" xfId="0" applyFont="1" applyBorder="1" applyAlignment="1">
      <alignment horizontal="left" vertical="center"/>
    </xf>
    <xf numFmtId="0" fontId="16" fillId="0" borderId="0" xfId="0" applyFont="1" applyAlignment="1">
      <alignment horizontal="center"/>
    </xf>
    <xf numFmtId="0" fontId="18" fillId="3" borderId="0" xfId="0" applyFont="1" applyFill="1" applyAlignment="1">
      <alignment horizontal="center" vertical="center"/>
    </xf>
    <xf numFmtId="0" fontId="17" fillId="0" borderId="1" xfId="0" applyFont="1" applyBorder="1" applyAlignment="1">
      <alignment wrapText="1"/>
    </xf>
    <xf numFmtId="0" fontId="37" fillId="0" borderId="1" xfId="2" applyFont="1" applyBorder="1" applyAlignment="1">
      <alignment horizontal="center" vertical="center"/>
    </xf>
    <xf numFmtId="0" fontId="37" fillId="0" borderId="1" xfId="2" applyFont="1" applyBorder="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xf>
    <xf numFmtId="0" fontId="34" fillId="0" borderId="0" xfId="0" applyFont="1"/>
    <xf numFmtId="0" fontId="30" fillId="10" borderId="9"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0" xfId="0" applyFont="1" applyFill="1" applyAlignment="1">
      <alignment horizontal="center"/>
    </xf>
    <xf numFmtId="0" fontId="30" fillId="10" borderId="1" xfId="0" applyFont="1" applyFill="1" applyBorder="1" applyAlignment="1">
      <alignment horizontal="center"/>
    </xf>
    <xf numFmtId="0" fontId="30" fillId="10" borderId="3" xfId="0" applyFont="1" applyFill="1" applyBorder="1" applyAlignment="1">
      <alignment horizontal="center" vertical="center"/>
    </xf>
    <xf numFmtId="0" fontId="30" fillId="10" borderId="0" xfId="0" applyFont="1" applyFill="1" applyAlignment="1">
      <alignment horizontal="center" vertical="center"/>
    </xf>
    <xf numFmtId="0" fontId="29" fillId="10" borderId="0" xfId="0" applyFont="1" applyFill="1" applyAlignment="1">
      <alignment horizontal="center"/>
    </xf>
    <xf numFmtId="0" fontId="8" fillId="0" borderId="0" xfId="0" applyFont="1" applyAlignment="1">
      <alignment horizontal="center"/>
    </xf>
    <xf numFmtId="0" fontId="42" fillId="0" borderId="1" xfId="0" applyFont="1" applyBorder="1" applyAlignment="1">
      <alignment horizontal="left" wrapText="1"/>
    </xf>
    <xf numFmtId="0" fontId="42" fillId="0" borderId="1" xfId="0" applyFont="1" applyBorder="1" applyAlignment="1">
      <alignment horizontal="left" vertical="center" wrapText="1"/>
    </xf>
    <xf numFmtId="0" fontId="8" fillId="0" borderId="0" xfId="0" applyFont="1" applyAlignment="1">
      <alignment vertical="center"/>
    </xf>
    <xf numFmtId="0" fontId="45" fillId="6" borderId="16" xfId="0" applyFont="1" applyFill="1" applyBorder="1" applyAlignment="1">
      <alignment vertical="top" wrapText="1"/>
    </xf>
    <xf numFmtId="0" fontId="45" fillId="7" borderId="16" xfId="0" applyFont="1" applyFill="1" applyBorder="1" applyAlignment="1">
      <alignment vertical="top" wrapText="1"/>
    </xf>
    <xf numFmtId="0" fontId="9" fillId="0" borderId="1" xfId="0" applyFont="1" applyBorder="1"/>
    <xf numFmtId="0" fontId="9" fillId="0" borderId="1" xfId="0" applyFont="1" applyFill="1" applyBorder="1"/>
    <xf numFmtId="0" fontId="17" fillId="0" borderId="3" xfId="0" applyFont="1" applyBorder="1" applyAlignment="1">
      <alignment vertical="top" wrapText="1"/>
    </xf>
    <xf numFmtId="0" fontId="17" fillId="0" borderId="1" xfId="0" applyFont="1" applyBorder="1" applyAlignment="1">
      <alignment horizontal="left"/>
    </xf>
    <xf numFmtId="0" fontId="9" fillId="0" borderId="0" xfId="0" applyFont="1" applyAlignment="1">
      <alignment horizontal="left" wrapText="1"/>
    </xf>
    <xf numFmtId="0" fontId="30" fillId="12" borderId="1" xfId="0" applyFont="1" applyFill="1" applyBorder="1" applyAlignment="1">
      <alignment horizontal="center" vertical="center"/>
    </xf>
    <xf numFmtId="0" fontId="47" fillId="3" borderId="0" xfId="0" applyFont="1" applyFill="1" applyAlignment="1"/>
    <xf numFmtId="0" fontId="17" fillId="0" borderId="1" xfId="0" applyFont="1" applyBorder="1" applyAlignment="1">
      <alignment horizontal="center" vertical="center"/>
    </xf>
    <xf numFmtId="0" fontId="8" fillId="0" borderId="1" xfId="0" applyFont="1" applyBorder="1"/>
    <xf numFmtId="0" fontId="9" fillId="0" borderId="1" xfId="0" applyFont="1" applyBorder="1" applyAlignment="1">
      <alignment horizontal="left" vertical="center" wrapText="1"/>
    </xf>
    <xf numFmtId="0" fontId="36" fillId="0" borderId="0" xfId="0" applyFont="1"/>
    <xf numFmtId="0" fontId="8" fillId="0" borderId="0" xfId="0" applyFont="1" applyBorder="1" applyAlignment="1">
      <alignment horizontal="left" vertical="top" wrapText="1"/>
    </xf>
    <xf numFmtId="0" fontId="8" fillId="0" borderId="0" xfId="0" applyFont="1" applyBorder="1" applyAlignment="1">
      <alignment vertical="top"/>
    </xf>
    <xf numFmtId="0" fontId="8" fillId="0" borderId="0" xfId="0" applyFont="1" applyBorder="1" applyAlignment="1">
      <alignment horizontal="center"/>
    </xf>
    <xf numFmtId="0" fontId="8" fillId="0" borderId="0" xfId="0" applyFont="1" applyAlignment="1">
      <alignment horizontal="left" wrapText="1"/>
    </xf>
    <xf numFmtId="0" fontId="49" fillId="0" borderId="1" xfId="2" applyFont="1" applyBorder="1" applyAlignment="1">
      <alignment horizontal="center"/>
    </xf>
    <xf numFmtId="0" fontId="30" fillId="10" borderId="1" xfId="0" applyFont="1" applyFill="1" applyBorder="1"/>
    <xf numFmtId="0" fontId="36" fillId="0" borderId="0" xfId="0" applyFont="1" applyFill="1" applyBorder="1"/>
    <xf numFmtId="0" fontId="17" fillId="0" borderId="0" xfId="0" applyFont="1"/>
    <xf numFmtId="0" fontId="17" fillId="0" borderId="0" xfId="0" applyFont="1" applyAlignment="1">
      <alignment vertical="top"/>
    </xf>
    <xf numFmtId="0" fontId="9" fillId="0" borderId="1" xfId="0" applyFont="1" applyBorder="1" applyAlignment="1">
      <alignment horizontal="center"/>
    </xf>
    <xf numFmtId="0" fontId="30" fillId="12" borderId="1" xfId="0" applyFont="1" applyFill="1" applyBorder="1" applyAlignment="1">
      <alignment horizontal="center"/>
    </xf>
    <xf numFmtId="0" fontId="40" fillId="0" borderId="0" xfId="0" applyFont="1"/>
    <xf numFmtId="0" fontId="17" fillId="0" borderId="1" xfId="0" applyFont="1" applyBorder="1" applyAlignment="1">
      <alignment vertical="center" wrapText="1"/>
    </xf>
    <xf numFmtId="0" fontId="46" fillId="0" borderId="0" xfId="0" applyFont="1" applyAlignment="1">
      <alignment horizontal="left" vertical="center" wrapText="1"/>
    </xf>
    <xf numFmtId="0" fontId="51" fillId="3" borderId="0" xfId="0" applyFont="1" applyFill="1" applyAlignment="1">
      <alignment vertical="center"/>
    </xf>
    <xf numFmtId="0" fontId="8" fillId="0" borderId="0" xfId="0" applyFont="1" applyAlignment="1">
      <alignment wrapText="1"/>
    </xf>
    <xf numFmtId="0" fontId="50" fillId="0" borderId="0" xfId="0" applyFont="1" applyAlignment="1">
      <alignment horizontal="left" wrapText="1"/>
    </xf>
    <xf numFmtId="0" fontId="8" fillId="0" borderId="0" xfId="0" applyFont="1" applyFill="1" applyAlignment="1">
      <alignment wrapText="1"/>
    </xf>
    <xf numFmtId="0" fontId="30" fillId="12" borderId="1" xfId="0" applyFont="1" applyFill="1" applyBorder="1" applyAlignment="1">
      <alignment horizontal="center" vertical="center" wrapText="1"/>
    </xf>
    <xf numFmtId="0" fontId="8" fillId="0" borderId="0" xfId="0" applyFont="1" applyAlignment="1">
      <alignment horizontal="justify" vertical="center"/>
    </xf>
    <xf numFmtId="166" fontId="8" fillId="0" borderId="5" xfId="0" applyNumberFormat="1" applyFont="1" applyBorder="1"/>
    <xf numFmtId="0" fontId="8" fillId="8" borderId="33" xfId="0" applyFont="1" applyFill="1" applyBorder="1"/>
    <xf numFmtId="0" fontId="8" fillId="8" borderId="1" xfId="0" applyFont="1" applyFill="1" applyBorder="1" applyAlignment="1">
      <alignment horizontal="center" vertical="center" wrapText="1"/>
    </xf>
    <xf numFmtId="0" fontId="8" fillId="8" borderId="34" xfId="0" applyFont="1" applyFill="1" applyBorder="1" applyAlignment="1">
      <alignment horizontal="center" vertical="center" wrapText="1"/>
    </xf>
    <xf numFmtId="2" fontId="8" fillId="0" borderId="1" xfId="0" applyNumberFormat="1" applyFont="1" applyBorder="1" applyAlignment="1">
      <alignment horizontal="center"/>
    </xf>
    <xf numFmtId="164" fontId="8" fillId="0" borderId="1" xfId="0" applyNumberFormat="1" applyFont="1" applyBorder="1"/>
    <xf numFmtId="164" fontId="8" fillId="0" borderId="1" xfId="1" applyFont="1" applyFill="1" applyBorder="1"/>
    <xf numFmtId="164" fontId="8" fillId="0" borderId="34" xfId="0" applyNumberFormat="1" applyFont="1" applyBorder="1"/>
    <xf numFmtId="0" fontId="9" fillId="0" borderId="33" xfId="0" applyFont="1" applyBorder="1" applyAlignment="1">
      <alignment horizontal="left"/>
    </xf>
    <xf numFmtId="9" fontId="9" fillId="4" borderId="1" xfId="0" applyNumberFormat="1" applyFont="1" applyFill="1" applyBorder="1" applyAlignment="1">
      <alignment horizontal="center"/>
    </xf>
    <xf numFmtId="0" fontId="9" fillId="0" borderId="35" xfId="0" applyFont="1" applyBorder="1"/>
    <xf numFmtId="166" fontId="8" fillId="0" borderId="36" xfId="1" applyNumberFormat="1" applyFont="1" applyFill="1" applyBorder="1"/>
    <xf numFmtId="0" fontId="8" fillId="0" borderId="36" xfId="0" applyFont="1" applyBorder="1"/>
    <xf numFmtId="164" fontId="8" fillId="0" borderId="36" xfId="0" applyNumberFormat="1" applyFont="1" applyBorder="1"/>
    <xf numFmtId="164" fontId="8" fillId="0" borderId="37" xfId="0" applyNumberFormat="1" applyFont="1" applyBorder="1"/>
    <xf numFmtId="164" fontId="8" fillId="0" borderId="0" xfId="0" applyNumberFormat="1" applyFont="1"/>
    <xf numFmtId="9" fontId="8" fillId="0" borderId="0" xfId="0" applyNumberFormat="1" applyFont="1" applyAlignment="1">
      <alignment wrapText="1"/>
    </xf>
    <xf numFmtId="0" fontId="8" fillId="0" borderId="22" xfId="0" applyFont="1" applyBorder="1" applyAlignment="1">
      <alignment wrapText="1"/>
    </xf>
    <xf numFmtId="0" fontId="8" fillId="0" borderId="24" xfId="0" applyFont="1" applyBorder="1" applyAlignment="1">
      <alignment wrapText="1"/>
    </xf>
    <xf numFmtId="0" fontId="48" fillId="0" borderId="1" xfId="0" applyFont="1" applyBorder="1" applyAlignment="1">
      <alignment horizontal="center" vertical="center"/>
    </xf>
    <xf numFmtId="165" fontId="17" fillId="0" borderId="1" xfId="3" applyFont="1" applyBorder="1" applyAlignment="1">
      <alignment vertical="center"/>
    </xf>
    <xf numFmtId="0" fontId="17" fillId="0" borderId="1" xfId="0" applyFont="1" applyBorder="1" applyAlignment="1">
      <alignment vertical="center"/>
    </xf>
    <xf numFmtId="0" fontId="48" fillId="0" borderId="1" xfId="0" applyFont="1" applyFill="1" applyBorder="1" applyAlignment="1">
      <alignment horizontal="center" vertical="center"/>
    </xf>
    <xf numFmtId="0" fontId="30" fillId="10" borderId="1" xfId="0" applyFont="1" applyFill="1" applyBorder="1" applyAlignment="1">
      <alignment horizontal="center" vertical="center" wrapText="1"/>
    </xf>
    <xf numFmtId="165" fontId="17" fillId="0" borderId="1" xfId="3" applyFont="1" applyBorder="1"/>
    <xf numFmtId="165" fontId="40" fillId="0" borderId="1" xfId="3" applyFont="1" applyBorder="1"/>
    <xf numFmtId="0" fontId="9" fillId="9" borderId="1" xfId="0" applyFont="1" applyFill="1" applyBorder="1"/>
    <xf numFmtId="165" fontId="40" fillId="0" borderId="1" xfId="0" applyNumberFormat="1" applyFont="1" applyBorder="1"/>
    <xf numFmtId="0" fontId="53" fillId="0" borderId="0" xfId="0" applyFont="1"/>
    <xf numFmtId="0" fontId="54" fillId="0" borderId="0" xfId="0" applyFont="1"/>
    <xf numFmtId="0" fontId="17" fillId="0" borderId="0" xfId="0" applyFont="1" applyAlignment="1">
      <alignment wrapText="1"/>
    </xf>
    <xf numFmtId="0" fontId="55" fillId="0" borderId="20" xfId="0" applyFont="1" applyBorder="1" applyAlignment="1">
      <alignment vertical="center"/>
    </xf>
    <xf numFmtId="0" fontId="33" fillId="0" borderId="1" xfId="2" applyFont="1" applyBorder="1"/>
    <xf numFmtId="0" fontId="40" fillId="0" borderId="1" xfId="0" applyFont="1" applyBorder="1" applyAlignment="1">
      <alignment horizontal="center" vertical="center"/>
    </xf>
    <xf numFmtId="0" fontId="9" fillId="0" borderId="7" xfId="0" applyFont="1" applyBorder="1" applyAlignment="1">
      <alignment wrapText="1"/>
    </xf>
    <xf numFmtId="0" fontId="17" fillId="0" borderId="1" xfId="0" applyFont="1" applyBorder="1" applyAlignment="1"/>
    <xf numFmtId="0" fontId="9" fillId="0" borderId="1" xfId="0" applyFont="1" applyBorder="1" applyAlignment="1">
      <alignment horizontal="left"/>
    </xf>
    <xf numFmtId="0" fontId="17" fillId="0" borderId="1" xfId="0" applyFont="1" applyBorder="1" applyAlignment="1">
      <alignment horizontal="center" vertical="center" wrapText="1"/>
    </xf>
    <xf numFmtId="0" fontId="2" fillId="0" borderId="5" xfId="2" applyBorder="1" applyAlignment="1">
      <alignment horizontal="center" vertical="center" wrapText="1"/>
    </xf>
    <xf numFmtId="0" fontId="56" fillId="0" borderId="0" xfId="0" applyFont="1" applyAlignment="1">
      <alignment horizontal="center"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9" fillId="0" borderId="23" xfId="0" applyFont="1" applyBorder="1" applyAlignment="1">
      <alignment horizontal="left" vertical="center" wrapText="1"/>
    </xf>
    <xf numFmtId="0" fontId="8" fillId="0" borderId="24" xfId="0" applyFont="1" applyBorder="1" applyAlignment="1">
      <alignment horizontal="left" vertical="center" wrapText="1"/>
    </xf>
    <xf numFmtId="0" fontId="17" fillId="0" borderId="23" xfId="0" applyFont="1" applyBorder="1" applyAlignment="1">
      <alignment horizontal="left" vertical="center" wrapText="1"/>
    </xf>
    <xf numFmtId="0" fontId="17" fillId="0" borderId="0"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3" fillId="0" borderId="23" xfId="2" applyFont="1" applyBorder="1" applyAlignment="1">
      <alignment horizontal="left"/>
    </xf>
    <xf numFmtId="0" fontId="13" fillId="0" borderId="0" xfId="2" applyFont="1" applyBorder="1" applyAlignment="1">
      <alignment horizontal="left"/>
    </xf>
    <xf numFmtId="0" fontId="13" fillId="0" borderId="24" xfId="2" applyFont="1" applyBorder="1" applyAlignment="1">
      <alignment horizontal="left"/>
    </xf>
    <xf numFmtId="0" fontId="17" fillId="0" borderId="23" xfId="0" applyFont="1" applyBorder="1" applyAlignment="1">
      <alignment horizontal="left" wrapText="1"/>
    </xf>
    <xf numFmtId="0" fontId="17" fillId="0" borderId="0" xfId="0" applyFont="1" applyBorder="1" applyAlignment="1">
      <alignment horizontal="left" wrapText="1"/>
    </xf>
    <xf numFmtId="0" fontId="17" fillId="0" borderId="24" xfId="0" applyFont="1" applyBorder="1" applyAlignment="1">
      <alignment horizontal="left" wrapText="1"/>
    </xf>
    <xf numFmtId="0" fontId="17" fillId="0" borderId="23" xfId="0" applyFont="1" applyBorder="1" applyAlignment="1">
      <alignment horizontal="left"/>
    </xf>
    <xf numFmtId="0" fontId="17" fillId="0" borderId="0" xfId="0" applyFont="1" applyBorder="1" applyAlignment="1">
      <alignment horizontal="left"/>
    </xf>
    <xf numFmtId="0" fontId="17" fillId="0" borderId="24" xfId="0" applyFont="1" applyBorder="1" applyAlignment="1">
      <alignment horizontal="left"/>
    </xf>
    <xf numFmtId="0" fontId="17" fillId="0" borderId="23" xfId="0" applyFont="1" applyBorder="1" applyAlignment="1">
      <alignment horizontal="center"/>
    </xf>
    <xf numFmtId="0" fontId="17" fillId="0" borderId="0" xfId="0" applyFont="1" applyBorder="1" applyAlignment="1">
      <alignment horizontal="center"/>
    </xf>
    <xf numFmtId="0" fontId="17"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11" fillId="0" borderId="23"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14" fillId="0" borderId="20" xfId="2" applyFont="1" applyBorder="1" applyAlignment="1">
      <alignment horizontal="center"/>
    </xf>
    <xf numFmtId="0" fontId="14" fillId="0" borderId="21" xfId="2" applyFont="1" applyBorder="1" applyAlignment="1">
      <alignment horizontal="center"/>
    </xf>
    <xf numFmtId="0" fontId="8" fillId="0" borderId="23" xfId="0" applyFont="1" applyBorder="1" applyAlignment="1">
      <alignment horizontal="left" wrapText="1"/>
    </xf>
    <xf numFmtId="0" fontId="8" fillId="0" borderId="0" xfId="0" applyFont="1" applyBorder="1" applyAlignment="1">
      <alignment horizontal="left"/>
    </xf>
    <xf numFmtId="0" fontId="8" fillId="0" borderId="24" xfId="0" applyFont="1" applyBorder="1" applyAlignment="1">
      <alignment horizontal="left"/>
    </xf>
    <xf numFmtId="0" fontId="8" fillId="0" borderId="23" xfId="0" applyFont="1" applyBorder="1" applyAlignment="1">
      <alignment horizontal="left"/>
    </xf>
    <xf numFmtId="0" fontId="15" fillId="0" borderId="21" xfId="2" applyFont="1" applyBorder="1" applyAlignment="1">
      <alignment horizontal="center"/>
    </xf>
    <xf numFmtId="0" fontId="11" fillId="0" borderId="23" xfId="0" applyFont="1" applyBorder="1" applyAlignment="1">
      <alignment horizontal="left" wrapText="1"/>
    </xf>
    <xf numFmtId="0" fontId="19" fillId="9" borderId="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11" xfId="0" applyFont="1" applyFill="1" applyBorder="1" applyAlignment="1">
      <alignment horizontal="center" vertical="center"/>
    </xf>
    <xf numFmtId="0" fontId="20" fillId="10" borderId="1" xfId="0" applyFont="1" applyFill="1" applyBorder="1" applyAlignment="1">
      <alignment horizontal="center"/>
    </xf>
    <xf numFmtId="0" fontId="21" fillId="11" borderId="1" xfId="0" applyFont="1" applyFill="1" applyBorder="1" applyAlignment="1">
      <alignment horizontal="left" vertical="center"/>
    </xf>
    <xf numFmtId="0" fontId="22" fillId="0" borderId="1" xfId="0" applyFont="1" applyBorder="1" applyAlignment="1">
      <alignment horizontal="center"/>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20" fillId="10" borderId="1" xfId="0" applyFont="1" applyFill="1" applyBorder="1" applyAlignment="1">
      <alignment horizontal="center" vertical="center"/>
    </xf>
    <xf numFmtId="0" fontId="22" fillId="3" borderId="1" xfId="0" applyFont="1" applyFill="1" applyBorder="1" applyAlignment="1">
      <alignment horizontal="center"/>
    </xf>
    <xf numFmtId="0" fontId="14" fillId="0" borderId="2" xfId="2" applyFont="1" applyBorder="1" applyAlignment="1">
      <alignment horizontal="center" vertical="center" wrapText="1"/>
    </xf>
    <xf numFmtId="0" fontId="24" fillId="10" borderId="1" xfId="0" applyFont="1" applyFill="1" applyBorder="1" applyAlignment="1">
      <alignment horizontal="center" vertical="center"/>
    </xf>
    <xf numFmtId="164" fontId="22" fillId="3" borderId="1" xfId="1" applyFont="1" applyFill="1" applyBorder="1" applyAlignment="1">
      <alignment horizontal="center" vertical="center"/>
    </xf>
    <xf numFmtId="0" fontId="26" fillId="0" borderId="2" xfId="0" applyFont="1" applyBorder="1" applyAlignment="1">
      <alignment horizontal="center" vertical="center" wrapText="1"/>
    </xf>
    <xf numFmtId="0" fontId="21" fillId="11" borderId="1" xfId="0" applyFont="1" applyFill="1" applyBorder="1" applyAlignment="1">
      <alignment horizontal="left" vertical="center" wrapText="1"/>
    </xf>
    <xf numFmtId="0" fontId="24" fillId="10" borderId="1" xfId="0" applyFont="1" applyFill="1" applyBorder="1" applyAlignment="1">
      <alignment horizontal="left"/>
    </xf>
    <xf numFmtId="0" fontId="20" fillId="10" borderId="38" xfId="0" applyFont="1" applyFill="1" applyBorder="1" applyAlignment="1">
      <alignment horizontal="center"/>
    </xf>
    <xf numFmtId="0" fontId="24" fillId="10" borderId="1" xfId="0" applyFont="1" applyFill="1" applyBorder="1" applyAlignment="1">
      <alignment horizontal="center" vertical="top"/>
    </xf>
    <xf numFmtId="0" fontId="12" fillId="0" borderId="1" xfId="0" applyFont="1" applyFill="1" applyBorder="1" applyAlignment="1">
      <alignment horizontal="left" vertical="top" wrapText="1"/>
    </xf>
    <xf numFmtId="0" fontId="26" fillId="3" borderId="2" xfId="0" applyFont="1" applyFill="1" applyBorder="1" applyAlignment="1">
      <alignment horizontal="center" vertical="center" wrapText="1"/>
    </xf>
    <xf numFmtId="0" fontId="24" fillId="10" borderId="1" xfId="0" applyFont="1" applyFill="1" applyBorder="1" applyAlignment="1">
      <alignment horizontal="center"/>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top"/>
    </xf>
    <xf numFmtId="0" fontId="20" fillId="10" borderId="8" xfId="0" applyFont="1" applyFill="1" applyBorder="1" applyAlignment="1">
      <alignment horizontal="center" vertical="center"/>
    </xf>
    <xf numFmtId="0" fontId="20" fillId="10" borderId="12" xfId="0" applyFont="1" applyFill="1" applyBorder="1" applyAlignment="1">
      <alignment horizontal="center" vertical="center"/>
    </xf>
    <xf numFmtId="0" fontId="8" fillId="3" borderId="1" xfId="0" applyFont="1" applyFill="1" applyBorder="1" applyAlignment="1">
      <alignment horizontal="center"/>
    </xf>
    <xf numFmtId="0" fontId="25" fillId="11" borderId="1" xfId="0" applyFont="1" applyFill="1" applyBorder="1" applyAlignment="1">
      <alignment horizontal="center"/>
    </xf>
    <xf numFmtId="0" fontId="8" fillId="0" borderId="10" xfId="0" applyFont="1" applyBorder="1" applyAlignment="1">
      <alignment horizontal="center" vertical="center"/>
    </xf>
    <xf numFmtId="0" fontId="18" fillId="3" borderId="0" xfId="0" applyFont="1" applyFill="1" applyAlignment="1">
      <alignment horizontal="center" vertical="center"/>
    </xf>
    <xf numFmtId="0" fontId="27" fillId="0" borderId="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wrapText="1"/>
    </xf>
    <xf numFmtId="0" fontId="20" fillId="10" borderId="0" xfId="0" applyFont="1" applyFill="1" applyAlignment="1">
      <alignment horizontal="center" vertical="center"/>
    </xf>
    <xf numFmtId="0" fontId="22"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19" fillId="9" borderId="0" xfId="0" applyFont="1" applyFill="1" applyBorder="1" applyAlignment="1">
      <alignment horizontal="center" vertical="center"/>
    </xf>
    <xf numFmtId="0" fontId="30" fillId="10" borderId="0" xfId="0" applyFont="1" applyFill="1" applyAlignment="1">
      <alignment horizontal="center"/>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34" fillId="0" borderId="0" xfId="0" applyFont="1" applyAlignment="1">
      <alignment horizontal="left" wrapText="1"/>
    </xf>
    <xf numFmtId="0" fontId="17" fillId="0" borderId="1" xfId="0" applyFont="1" applyBorder="1" applyAlignment="1">
      <alignment horizontal="left" wrapText="1"/>
    </xf>
    <xf numFmtId="0" fontId="17" fillId="0" borderId="1" xfId="0" applyFont="1" applyBorder="1" applyAlignment="1">
      <alignment horizontal="left"/>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1" xfId="0" applyFont="1" applyBorder="1" applyAlignment="1">
      <alignment horizontal="left" vertical="center" wrapText="1"/>
    </xf>
    <xf numFmtId="0" fontId="30" fillId="12" borderId="9" xfId="0" applyFont="1" applyFill="1" applyBorder="1" applyAlignment="1">
      <alignment horizontal="center"/>
    </xf>
    <xf numFmtId="0" fontId="30" fillId="12" borderId="2" xfId="0" applyFont="1" applyFill="1" applyBorder="1" applyAlignment="1">
      <alignment horizontal="center"/>
    </xf>
    <xf numFmtId="0" fontId="17" fillId="0" borderId="9" xfId="0" applyFont="1" applyBorder="1" applyAlignment="1">
      <alignment horizontal="left" wrapText="1"/>
    </xf>
    <xf numFmtId="0" fontId="17" fillId="0" borderId="2" xfId="0" applyFont="1" applyBorder="1" applyAlignment="1">
      <alignment horizontal="left"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0" fillId="12" borderId="13" xfId="0" applyFont="1" applyFill="1" applyBorder="1" applyAlignment="1">
      <alignment horizontal="center"/>
    </xf>
    <xf numFmtId="0" fontId="30" fillId="12" borderId="8" xfId="0" applyFont="1" applyFill="1" applyBorder="1" applyAlignment="1">
      <alignment horizontal="center"/>
    </xf>
    <xf numFmtId="0" fontId="34" fillId="0" borderId="0" xfId="0" applyFont="1" applyBorder="1" applyAlignment="1">
      <alignment horizont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9" fillId="0" borderId="0" xfId="0" applyFont="1" applyAlignment="1">
      <alignment horizont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17" fillId="0" borderId="13" xfId="0" applyFont="1" applyBorder="1" applyAlignment="1">
      <alignment horizontal="left" wrapText="1"/>
    </xf>
    <xf numFmtId="0" fontId="17" fillId="0" borderId="8" xfId="0" applyFont="1" applyBorder="1" applyAlignment="1">
      <alignment horizontal="left" wrapText="1"/>
    </xf>
    <xf numFmtId="0" fontId="17" fillId="0" borderId="10" xfId="0" applyFont="1" applyBorder="1" applyAlignment="1">
      <alignment horizontal="left" wrapText="1"/>
    </xf>
    <xf numFmtId="0" fontId="17" fillId="0" borderId="14" xfId="0" applyFont="1" applyBorder="1" applyAlignment="1">
      <alignment horizontal="left" wrapText="1"/>
    </xf>
    <xf numFmtId="0" fontId="17" fillId="0" borderId="3" xfId="0" applyFont="1" applyBorder="1" applyAlignment="1">
      <alignment horizontal="left" vertical="top" wrapText="1"/>
    </xf>
    <xf numFmtId="0" fontId="17" fillId="0" borderId="4" xfId="0" applyFont="1" applyBorder="1" applyAlignment="1">
      <alignment horizontal="left" vertical="top"/>
    </xf>
    <xf numFmtId="0" fontId="17" fillId="0" borderId="5" xfId="0" applyFont="1" applyBorder="1" applyAlignment="1">
      <alignment horizontal="left" vertical="top"/>
    </xf>
    <xf numFmtId="0" fontId="20" fillId="12" borderId="11" xfId="0" applyFont="1" applyFill="1" applyBorder="1" applyAlignment="1">
      <alignment horizontal="center"/>
    </xf>
    <xf numFmtId="0" fontId="30" fillId="12" borderId="0" xfId="0" applyFont="1" applyFill="1" applyBorder="1" applyAlignment="1">
      <alignment horizontal="center" vertical="center" textRotation="90"/>
    </xf>
    <xf numFmtId="0" fontId="17" fillId="0" borderId="15" xfId="0" applyFont="1" applyBorder="1" applyAlignment="1">
      <alignment horizontal="left" wrapText="1"/>
    </xf>
    <xf numFmtId="0" fontId="17" fillId="0" borderId="12" xfId="0" applyFont="1" applyBorder="1" applyAlignment="1">
      <alignment horizontal="left" wrapText="1"/>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9" fillId="0" borderId="0" xfId="0" applyFont="1" applyAlignment="1">
      <alignment horizontal="left" wrapText="1"/>
    </xf>
    <xf numFmtId="0" fontId="43" fillId="0" borderId="9" xfId="0" applyFont="1" applyBorder="1" applyAlignment="1">
      <alignment horizontal="center" vertical="center" wrapText="1"/>
    </xf>
    <xf numFmtId="0" fontId="43" fillId="0" borderId="2" xfId="0" applyFont="1" applyBorder="1" applyAlignment="1">
      <alignment horizontal="center" vertical="center" wrapText="1"/>
    </xf>
    <xf numFmtId="0" fontId="9" fillId="0" borderId="0" xfId="0" applyFont="1" applyAlignment="1">
      <alignment horizontal="left"/>
    </xf>
    <xf numFmtId="0" fontId="30" fillId="5" borderId="0" xfId="0" applyFont="1" applyFill="1" applyAlignment="1">
      <alignment horizontal="center"/>
    </xf>
    <xf numFmtId="0" fontId="42" fillId="0" borderId="13" xfId="0" applyFont="1" applyBorder="1" applyAlignment="1">
      <alignment horizontal="left" wrapText="1"/>
    </xf>
    <xf numFmtId="0" fontId="42" fillId="0" borderId="8" xfId="0" applyFont="1" applyBorder="1" applyAlignment="1">
      <alignment horizontal="left" wrapText="1"/>
    </xf>
    <xf numFmtId="0" fontId="42" fillId="0" borderId="10" xfId="0" applyFont="1" applyBorder="1" applyAlignment="1">
      <alignment horizontal="left" wrapText="1"/>
    </xf>
    <xf numFmtId="0" fontId="42" fillId="0" borderId="14" xfId="0" applyFont="1" applyBorder="1" applyAlignment="1">
      <alignment horizontal="left" wrapText="1"/>
    </xf>
    <xf numFmtId="0" fontId="9" fillId="0" borderId="0" xfId="0" applyFont="1" applyAlignment="1">
      <alignment horizontal="left" vertical="top" wrapText="1"/>
    </xf>
    <xf numFmtId="0" fontId="9" fillId="0" borderId="0" xfId="0" applyFont="1" applyAlignment="1">
      <alignment horizontal="left" vertical="top"/>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9" fillId="0" borderId="0" xfId="0" applyFont="1" applyAlignment="1">
      <alignment horizontal="left" vertical="center" wrapText="1"/>
    </xf>
    <xf numFmtId="0" fontId="43" fillId="0" borderId="1" xfId="0" applyFont="1" applyBorder="1" applyAlignment="1">
      <alignment horizontal="center" vertical="center" wrapText="1"/>
    </xf>
    <xf numFmtId="0" fontId="46" fillId="0" borderId="4" xfId="2" applyFont="1" applyBorder="1" applyAlignment="1">
      <alignment horizontal="center" vertical="center" wrapText="1"/>
    </xf>
    <xf numFmtId="0" fontId="46" fillId="0" borderId="5" xfId="2" applyFont="1" applyBorder="1" applyAlignment="1">
      <alignment horizontal="center" vertical="center" wrapText="1"/>
    </xf>
    <xf numFmtId="0" fontId="42" fillId="0" borderId="15" xfId="0" applyFont="1" applyBorder="1" applyAlignment="1">
      <alignment horizontal="left" wrapText="1"/>
    </xf>
    <xf numFmtId="0" fontId="42" fillId="0" borderId="12" xfId="0" applyFont="1" applyBorder="1" applyAlignment="1">
      <alignment horizontal="left" wrapText="1"/>
    </xf>
    <xf numFmtId="0" fontId="30" fillId="12" borderId="1" xfId="0" applyFont="1" applyFill="1" applyBorder="1" applyAlignment="1">
      <alignment horizontal="center" vertical="center"/>
    </xf>
    <xf numFmtId="0" fontId="29" fillId="10" borderId="0" xfId="0" applyFont="1" applyFill="1" applyAlignment="1">
      <alignment horizontal="center"/>
    </xf>
    <xf numFmtId="0" fontId="9" fillId="0" borderId="11" xfId="0" applyFont="1" applyBorder="1" applyAlignment="1">
      <alignment horizontal="left" wrapText="1"/>
    </xf>
    <xf numFmtId="0" fontId="44" fillId="10" borderId="0"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30" fillId="12" borderId="0" xfId="0" applyFont="1" applyFill="1" applyAlignment="1">
      <alignment horizontal="center"/>
    </xf>
    <xf numFmtId="0" fontId="16" fillId="0" borderId="1" xfId="0" applyFont="1" applyBorder="1" applyAlignment="1">
      <alignment horizontal="left" wrapText="1"/>
    </xf>
    <xf numFmtId="0" fontId="16" fillId="0" borderId="1" xfId="0" applyFont="1" applyBorder="1" applyAlignment="1">
      <alignment horizontal="left"/>
    </xf>
    <xf numFmtId="0" fontId="30" fillId="10" borderId="0" xfId="0" applyFont="1" applyFill="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0"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7" xfId="0" applyFont="1" applyBorder="1" applyAlignment="1">
      <alignment horizontal="left" vertical="top"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0"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8" fillId="0" borderId="0" xfId="0" applyFont="1" applyAlignment="1">
      <alignment horizontal="left" wrapText="1"/>
    </xf>
    <xf numFmtId="0" fontId="36" fillId="0" borderId="0" xfId="0" applyFont="1" applyAlignment="1">
      <alignment horizontal="left"/>
    </xf>
    <xf numFmtId="0" fontId="36" fillId="10" borderId="0" xfId="0" applyFont="1" applyFill="1" applyAlignment="1">
      <alignment horizontal="center"/>
    </xf>
    <xf numFmtId="0" fontId="30" fillId="10" borderId="0" xfId="0" applyFont="1" applyFill="1" applyAlignment="1">
      <alignment horizontal="left"/>
    </xf>
    <xf numFmtId="0" fontId="8" fillId="0" borderId="0" xfId="0" applyFont="1" applyAlignment="1">
      <alignment horizontal="left"/>
    </xf>
    <xf numFmtId="0" fontId="30" fillId="10" borderId="28" xfId="0" applyFont="1" applyFill="1" applyBorder="1" applyAlignment="1">
      <alignment horizontal="center" vertical="center"/>
    </xf>
    <xf numFmtId="0" fontId="30" fillId="10" borderId="29" xfId="0" applyFont="1" applyFill="1" applyBorder="1" applyAlignment="1">
      <alignment horizontal="center" vertical="center"/>
    </xf>
    <xf numFmtId="0" fontId="17" fillId="0" borderId="0" xfId="0" applyFont="1" applyAlignment="1">
      <alignment horizontal="left" vertical="center" wrapText="1"/>
    </xf>
    <xf numFmtId="0" fontId="9" fillId="0" borderId="1" xfId="0" applyFont="1" applyBorder="1" applyAlignment="1">
      <alignment horizontal="left" vertical="center" wrapText="1"/>
    </xf>
    <xf numFmtId="0" fontId="30" fillId="12" borderId="7" xfId="0" applyFont="1" applyFill="1" applyBorder="1" applyAlignment="1">
      <alignment horizontal="center"/>
    </xf>
    <xf numFmtId="0" fontId="30" fillId="12" borderId="9" xfId="0" applyFont="1" applyFill="1" applyBorder="1" applyAlignment="1">
      <alignment horizontal="center" vertical="center"/>
    </xf>
    <xf numFmtId="0" fontId="30" fillId="12" borderId="6" xfId="0" applyFont="1" applyFill="1" applyBorder="1" applyAlignment="1">
      <alignment horizontal="center" vertical="center"/>
    </xf>
    <xf numFmtId="0" fontId="30" fillId="12" borderId="2" xfId="0" applyFont="1" applyFill="1" applyBorder="1" applyAlignment="1">
      <alignment horizontal="center" vertical="center"/>
    </xf>
    <xf numFmtId="0" fontId="34" fillId="0" borderId="10" xfId="0" applyFont="1" applyFill="1" applyBorder="1" applyAlignment="1">
      <alignment horizontal="right"/>
    </xf>
    <xf numFmtId="0" fontId="34" fillId="0" borderId="0" xfId="0" applyFont="1" applyFill="1" applyBorder="1" applyAlignment="1">
      <alignment horizontal="right"/>
    </xf>
    <xf numFmtId="0" fontId="9" fillId="0" borderId="3" xfId="0" applyFont="1" applyBorder="1" applyAlignment="1">
      <alignment horizontal="left" vertical="center" wrapText="1"/>
    </xf>
    <xf numFmtId="0" fontId="9" fillId="0" borderId="1" xfId="0" applyFont="1" applyBorder="1" applyAlignment="1">
      <alignment vertical="center" wrapText="1"/>
    </xf>
    <xf numFmtId="0" fontId="30" fillId="12" borderId="15" xfId="0" applyFont="1" applyFill="1" applyBorder="1" applyAlignment="1">
      <alignment horizontal="center" vertical="center" wrapText="1"/>
    </xf>
    <xf numFmtId="0" fontId="30" fillId="12" borderId="11" xfId="0" applyFont="1" applyFill="1" applyBorder="1" applyAlignment="1">
      <alignment horizontal="center" vertical="center" wrapText="1"/>
    </xf>
    <xf numFmtId="0" fontId="30" fillId="9" borderId="0" xfId="0" applyFont="1" applyFill="1" applyAlignment="1">
      <alignment horizontal="center" vertical="center"/>
    </xf>
    <xf numFmtId="0" fontId="17" fillId="0" borderId="0" xfId="0" applyFont="1" applyAlignment="1">
      <alignment horizontal="left" wrapText="1"/>
    </xf>
    <xf numFmtId="0" fontId="30" fillId="10" borderId="11" xfId="0" applyFont="1" applyFill="1" applyBorder="1" applyAlignment="1">
      <alignment horizontal="center" vertical="center"/>
    </xf>
    <xf numFmtId="0" fontId="8" fillId="0" borderId="0" xfId="0" applyFont="1" applyBorder="1" applyAlignment="1">
      <alignment horizontal="left" wrapText="1"/>
    </xf>
    <xf numFmtId="0" fontId="8" fillId="0" borderId="24" xfId="0" applyFont="1" applyBorder="1" applyAlignment="1">
      <alignment horizontal="left" wrapText="1"/>
    </xf>
    <xf numFmtId="0" fontId="30" fillId="12" borderId="30" xfId="0" applyFont="1" applyFill="1" applyBorder="1" applyAlignment="1">
      <alignment horizontal="center"/>
    </xf>
    <xf numFmtId="0" fontId="30" fillId="12" borderId="31" xfId="0" applyFont="1" applyFill="1" applyBorder="1" applyAlignment="1">
      <alignment horizontal="center"/>
    </xf>
    <xf numFmtId="0" fontId="30" fillId="12" borderId="32" xfId="0" applyFont="1" applyFill="1" applyBorder="1" applyAlignment="1">
      <alignment horizontal="center"/>
    </xf>
    <xf numFmtId="0" fontId="9" fillId="0" borderId="33" xfId="0" applyFont="1" applyBorder="1" applyAlignment="1">
      <alignment horizontal="left" vertical="center"/>
    </xf>
    <xf numFmtId="164" fontId="8" fillId="0" borderId="1" xfId="1" applyFont="1" applyFill="1" applyBorder="1" applyAlignment="1">
      <alignment horizontal="center" vertical="center"/>
    </xf>
    <xf numFmtId="9" fontId="9" fillId="4"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30" fillId="12" borderId="0" xfId="0" applyFont="1" applyFill="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horizontal="left" vertical="center"/>
    </xf>
    <xf numFmtId="164" fontId="8" fillId="0" borderId="0" xfId="1" applyFont="1" applyAlignment="1">
      <alignment horizontal="center" vertical="center"/>
    </xf>
    <xf numFmtId="165" fontId="8" fillId="0" borderId="0" xfId="3" applyFont="1" applyAlignment="1">
      <alignment horizontal="center" vertical="center"/>
    </xf>
    <xf numFmtId="0" fontId="47" fillId="3" borderId="0" xfId="0" applyFont="1" applyFill="1" applyAlignment="1">
      <alignment horizontal="left" vertical="center"/>
    </xf>
    <xf numFmtId="0" fontId="47" fillId="3" borderId="0" xfId="0" applyFont="1" applyFill="1" applyAlignment="1">
      <alignment horizontal="center" vertical="center"/>
    </xf>
    <xf numFmtId="164" fontId="47" fillId="3" borderId="0" xfId="1" applyFont="1" applyFill="1" applyAlignment="1">
      <alignment horizontal="center" vertical="center"/>
    </xf>
    <xf numFmtId="0" fontId="30" fillId="10" borderId="28" xfId="0" applyFont="1" applyFill="1" applyBorder="1" applyAlignment="1">
      <alignment horizontal="center" vertical="center" wrapText="1"/>
    </xf>
    <xf numFmtId="164" fontId="30" fillId="10" borderId="28" xfId="1" applyFont="1" applyFill="1" applyBorder="1" applyAlignment="1">
      <alignment horizontal="center" vertical="center"/>
    </xf>
    <xf numFmtId="164" fontId="30" fillId="10" borderId="28" xfId="1" applyFont="1" applyFill="1" applyBorder="1" applyAlignment="1">
      <alignment horizontal="center" vertical="center" wrapText="1"/>
    </xf>
    <xf numFmtId="0" fontId="30" fillId="10" borderId="29" xfId="0" applyFont="1" applyFill="1" applyBorder="1" applyAlignment="1">
      <alignment horizontal="center" vertical="center" wrapText="1"/>
    </xf>
    <xf numFmtId="164" fontId="30" fillId="10" borderId="29" xfId="1" applyFont="1" applyFill="1" applyBorder="1" applyAlignment="1">
      <alignment horizontal="center" vertical="center"/>
    </xf>
    <xf numFmtId="164" fontId="30" fillId="10" borderId="29" xfId="1"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164" fontId="17" fillId="0" borderId="1" xfId="1" applyFont="1" applyBorder="1" applyAlignment="1">
      <alignment horizontal="center" vertical="center" wrapText="1"/>
    </xf>
    <xf numFmtId="164" fontId="40" fillId="0" borderId="3" xfId="1" applyFont="1" applyBorder="1" applyAlignment="1">
      <alignment horizontal="center" vertical="center" wrapText="1"/>
    </xf>
    <xf numFmtId="164" fontId="40" fillId="0" borderId="1" xfId="1" applyNumberFormat="1" applyFont="1" applyBorder="1" applyAlignment="1">
      <alignment horizontal="center" vertical="center" wrapText="1"/>
    </xf>
    <xf numFmtId="164" fontId="40" fillId="0" borderId="4" xfId="1" applyFont="1" applyBorder="1" applyAlignment="1">
      <alignment horizontal="center" vertical="center" wrapText="1"/>
    </xf>
    <xf numFmtId="164" fontId="40" fillId="0" borderId="5" xfId="1" applyFont="1" applyBorder="1" applyAlignment="1">
      <alignment horizontal="center" vertical="center" wrapText="1"/>
    </xf>
    <xf numFmtId="0" fontId="30" fillId="10" borderId="1" xfId="0" applyFont="1" applyFill="1" applyBorder="1" applyAlignment="1">
      <alignment horizontal="center" vertical="center" wrapText="1"/>
    </xf>
    <xf numFmtId="164" fontId="8" fillId="0" borderId="12" xfId="1" applyNumberFormat="1" applyFont="1" applyBorder="1" applyAlignment="1">
      <alignment horizontal="center" vertical="center"/>
    </xf>
    <xf numFmtId="165" fontId="8" fillId="0" borderId="0" xfId="0" applyNumberFormat="1" applyFont="1" applyAlignment="1">
      <alignment horizontal="center" vertical="center"/>
    </xf>
    <xf numFmtId="0" fontId="9" fillId="0" borderId="0" xfId="0" applyFont="1" applyFill="1" applyBorder="1" applyAlignment="1">
      <alignment horizontal="left" vertical="center" wrapText="1"/>
    </xf>
    <xf numFmtId="0" fontId="8" fillId="0" borderId="0" xfId="0" applyFont="1" applyFill="1" applyBorder="1" applyAlignment="1">
      <alignment vertical="center" wrapText="1"/>
    </xf>
    <xf numFmtId="164" fontId="20" fillId="10" borderId="15" xfId="1" applyFont="1" applyFill="1" applyBorder="1" applyAlignment="1">
      <alignment vertical="center"/>
    </xf>
    <xf numFmtId="164" fontId="20" fillId="10" borderId="12" xfId="1" applyFont="1" applyFill="1" applyBorder="1" applyAlignment="1">
      <alignment vertical="center"/>
    </xf>
  </cellXfs>
  <cellStyles count="4">
    <cellStyle name="Hipervínculo" xfId="2" builtinId="8"/>
    <cellStyle name="Millares" xfId="3" builtinId="3"/>
    <cellStyle name="Moneda" xfId="1" builtinId="4"/>
    <cellStyle name="Normal" xfId="0" builtinId="0"/>
  </cellStyles>
  <dxfs count="175">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ill>
        <patternFill>
          <bgColor theme="0"/>
        </patternFill>
      </fill>
      <border>
        <left style="thin">
          <color rgb="FFFF0000"/>
        </left>
        <right style="thin">
          <color rgb="FFFF0000"/>
        </right>
        <top style="thin">
          <color rgb="FFFF0000"/>
        </top>
        <bottom style="thin">
          <color rgb="FFFF0000"/>
        </bottom>
      </border>
    </dxf>
    <dxf>
      <fill>
        <patternFill>
          <bgColor theme="0"/>
        </patternFill>
      </fill>
      <border>
        <left style="thin">
          <color rgb="FF00B050"/>
        </left>
        <right style="thin">
          <color rgb="FF00B050"/>
        </right>
        <top style="thin">
          <color rgb="FF00B050"/>
        </top>
        <bottom style="thin">
          <color rgb="FF00B050"/>
        </bottom>
        <vertical/>
        <horizontal/>
      </border>
    </dxf>
    <dxf>
      <border>
        <left style="thin">
          <color rgb="FFFF0000"/>
        </left>
        <right style="thin">
          <color rgb="FFFF0000"/>
        </right>
        <top style="thin">
          <color rgb="FFFF0000"/>
        </top>
        <bottom style="thin">
          <color rgb="FFFF0000"/>
        </bottom>
        <vertical/>
        <horizontal/>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s>
  <tableStyles count="0" defaultTableStyle="TableStyleMedium2" defaultPivotStyle="PivotStyleLight16"/>
  <colors>
    <mruColors>
      <color rgb="FF11AC5D"/>
      <color rgb="FF001B31"/>
      <color rgb="FFEF464C"/>
      <color rgb="FF7AC79C"/>
      <color rgb="FF1277A1"/>
      <color rgb="FF7C8DA0"/>
      <color rgb="FFFFC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66674</xdr:colOff>
      <xdr:row>5</xdr:row>
      <xdr:rowOff>133350</xdr:rowOff>
    </xdr:from>
    <xdr:to>
      <xdr:col>9</xdr:col>
      <xdr:colOff>1142999</xdr:colOff>
      <xdr:row>10</xdr:row>
      <xdr:rowOff>142875</xdr:rowOff>
    </xdr:to>
    <xdr:sp macro="" textlink="">
      <xdr:nvSpPr>
        <xdr:cNvPr id="2" name="CuadroTexto 1">
          <a:extLst>
            <a:ext uri="{FF2B5EF4-FFF2-40B4-BE49-F238E27FC236}">
              <a16:creationId xmlns:a16="http://schemas.microsoft.com/office/drawing/2014/main" id="{138521C2-EB1F-4BE7-B314-20D55B29259B}"/>
            </a:ext>
          </a:extLst>
        </xdr:cNvPr>
        <xdr:cNvSpPr txBox="1"/>
      </xdr:nvSpPr>
      <xdr:spPr>
        <a:xfrm>
          <a:off x="828674" y="1095375"/>
          <a:ext cx="717232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0">
              <a:solidFill>
                <a:srgbClr val="7C8DA0"/>
              </a:solidFill>
            </a:rPr>
            <a:t>Este guía</a:t>
          </a:r>
          <a:r>
            <a:rPr lang="es-MX" sz="1200" b="0" baseline="0">
              <a:solidFill>
                <a:srgbClr val="7C8DA0"/>
              </a:solidFill>
            </a:rPr>
            <a:t> contiene de forma explícita cada una  de las secciones que debe contener  una solicitud que busca participar en el Programa de Estímulos a la Investigación Desarrollo Tecnológico e Innovación (2018), todas ellas basadas en los lineamientos emitidos por </a:t>
          </a:r>
          <a:r>
            <a:rPr lang="es-MX" sz="1200" b="0">
              <a:solidFill>
                <a:srgbClr val="7C8DA0"/>
              </a:solidFill>
            </a:rPr>
            <a:t>el Consejo Nacional de Ciencia y Tecnología (CONACYT). Además</a:t>
          </a:r>
          <a:r>
            <a:rPr lang="es-MX" sz="1200" b="0" baseline="0">
              <a:solidFill>
                <a:srgbClr val="7C8DA0"/>
              </a:solidFill>
            </a:rPr>
            <a:t> de contener cuadros de observación, con la finalidad de hacer algunas  recomendaciones que facilite su llenado.</a:t>
          </a:r>
          <a:endParaRPr lang="es-MX" sz="1200" b="0">
            <a:solidFill>
              <a:srgbClr val="7C8DA0"/>
            </a:solidFill>
          </a:endParaRPr>
        </a:p>
      </xdr:txBody>
    </xdr:sp>
    <xdr:clientData/>
  </xdr:twoCellAnchor>
  <xdr:twoCellAnchor>
    <xdr:from>
      <xdr:col>1</xdr:col>
      <xdr:colOff>47624</xdr:colOff>
      <xdr:row>1</xdr:row>
      <xdr:rowOff>161925</xdr:rowOff>
    </xdr:from>
    <xdr:to>
      <xdr:col>9</xdr:col>
      <xdr:colOff>800099</xdr:colOff>
      <xdr:row>5</xdr:row>
      <xdr:rowOff>123825</xdr:rowOff>
    </xdr:to>
    <xdr:sp macro="" textlink="">
      <xdr:nvSpPr>
        <xdr:cNvPr id="3" name="CuadroTexto 2">
          <a:extLst>
            <a:ext uri="{FF2B5EF4-FFF2-40B4-BE49-F238E27FC236}">
              <a16:creationId xmlns:a16="http://schemas.microsoft.com/office/drawing/2014/main" id="{1FEC1FAF-2800-456F-A593-4F10D5AD110C}"/>
            </a:ext>
          </a:extLst>
        </xdr:cNvPr>
        <xdr:cNvSpPr txBox="1"/>
      </xdr:nvSpPr>
      <xdr:spPr>
        <a:xfrm>
          <a:off x="809624" y="381000"/>
          <a:ext cx="684847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solidFill>
                <a:srgbClr val="001B31"/>
              </a:solidFill>
              <a:latin typeface="Nunito Sans Black" panose="00000A00000000000000" pitchFamily="2" charset="0"/>
            </a:rPr>
            <a:t> Programa de Estímulos a la Investigación Desarrollo Tecnológico e Innovación (2018)</a:t>
          </a:r>
        </a:p>
      </xdr:txBody>
    </xdr:sp>
    <xdr:clientData/>
  </xdr:twoCellAnchor>
  <xdr:twoCellAnchor editAs="oneCell">
    <xdr:from>
      <xdr:col>10</xdr:col>
      <xdr:colOff>600075</xdr:colOff>
      <xdr:row>0</xdr:row>
      <xdr:rowOff>209549</xdr:rowOff>
    </xdr:from>
    <xdr:to>
      <xdr:col>21</xdr:col>
      <xdr:colOff>476250</xdr:colOff>
      <xdr:row>59</xdr:row>
      <xdr:rowOff>66675</xdr:rowOff>
    </xdr:to>
    <xdr:pic>
      <xdr:nvPicPr>
        <xdr:cNvPr id="9" name="Picture 8">
          <a:extLst>
            <a:ext uri="{FF2B5EF4-FFF2-40B4-BE49-F238E27FC236}">
              <a16:creationId xmlns:a16="http://schemas.microsoft.com/office/drawing/2014/main" id="{66C20BB0-27E2-4713-A4AB-D9E78CC109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209549"/>
          <a:ext cx="8258175" cy="12725401"/>
        </a:xfrm>
        <a:prstGeom prst="rect">
          <a:avLst/>
        </a:prstGeom>
        <a:noFill/>
        <a:ln>
          <a:noFill/>
        </a:ln>
      </xdr:spPr>
    </xdr:pic>
    <xdr:clientData/>
  </xdr:twoCellAnchor>
  <xdr:twoCellAnchor>
    <xdr:from>
      <xdr:col>1</xdr:col>
      <xdr:colOff>66675</xdr:colOff>
      <xdr:row>64</xdr:row>
      <xdr:rowOff>123825</xdr:rowOff>
    </xdr:from>
    <xdr:to>
      <xdr:col>9</xdr:col>
      <xdr:colOff>1114425</xdr:colOff>
      <xdr:row>67</xdr:row>
      <xdr:rowOff>360625</xdr:rowOff>
    </xdr:to>
    <xdr:grpSp>
      <xdr:nvGrpSpPr>
        <xdr:cNvPr id="11" name="Grupo 10">
          <a:extLst>
            <a:ext uri="{FF2B5EF4-FFF2-40B4-BE49-F238E27FC236}">
              <a16:creationId xmlns:a16="http://schemas.microsoft.com/office/drawing/2014/main" id="{64A9E68B-5470-4124-A33A-7881742B015F}"/>
            </a:ext>
          </a:extLst>
        </xdr:cNvPr>
        <xdr:cNvGrpSpPr/>
      </xdr:nvGrpSpPr>
      <xdr:grpSpPr>
        <a:xfrm>
          <a:off x="828675" y="14049375"/>
          <a:ext cx="7143750" cy="865450"/>
          <a:chOff x="781050" y="14087475"/>
          <a:chExt cx="6981825" cy="967034"/>
        </a:xfrm>
      </xdr:grpSpPr>
      <xdr:pic>
        <xdr:nvPicPr>
          <xdr:cNvPr id="12" name="Imagen 11">
            <a:extLst>
              <a:ext uri="{FF2B5EF4-FFF2-40B4-BE49-F238E27FC236}">
                <a16:creationId xmlns:a16="http://schemas.microsoft.com/office/drawing/2014/main" id="{1D4D7C98-4278-4E5C-A234-6C3D0FEBEB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3" name="CuadroTexto 12">
            <a:extLst>
              <a:ext uri="{FF2B5EF4-FFF2-40B4-BE49-F238E27FC236}">
                <a16:creationId xmlns:a16="http://schemas.microsoft.com/office/drawing/2014/main" id="{E9921A72-2957-48E5-A14C-7190DE74D5E1}"/>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504825</xdr:colOff>
      <xdr:row>6</xdr:row>
      <xdr:rowOff>0</xdr:rowOff>
    </xdr:from>
    <xdr:to>
      <xdr:col>3</xdr:col>
      <xdr:colOff>390524</xdr:colOff>
      <xdr:row>8</xdr:row>
      <xdr:rowOff>9524</xdr:rowOff>
    </xdr:to>
    <xdr:pic>
      <xdr:nvPicPr>
        <xdr:cNvPr id="2" name="Picture 3">
          <a:extLst>
            <a:ext uri="{FF2B5EF4-FFF2-40B4-BE49-F238E27FC236}">
              <a16:creationId xmlns:a16="http://schemas.microsoft.com/office/drawing/2014/main" id="{CA75ADEC-8FAD-4FF4-BAB5-F030F14FE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276350"/>
          <a:ext cx="485774" cy="485774"/>
        </a:xfrm>
        <a:prstGeom prst="rect">
          <a:avLst/>
        </a:prstGeom>
      </xdr:spPr>
    </xdr:pic>
    <xdr:clientData/>
  </xdr:twoCellAnchor>
  <xdr:twoCellAnchor>
    <xdr:from>
      <xdr:col>3</xdr:col>
      <xdr:colOff>409575</xdr:colOff>
      <xdr:row>5</xdr:row>
      <xdr:rowOff>123825</xdr:rowOff>
    </xdr:from>
    <xdr:to>
      <xdr:col>7</xdr:col>
      <xdr:colOff>714375</xdr:colOff>
      <xdr:row>9</xdr:row>
      <xdr:rowOff>95250</xdr:rowOff>
    </xdr:to>
    <xdr:sp macro="" textlink="">
      <xdr:nvSpPr>
        <xdr:cNvPr id="3" name="TextBox 4">
          <a:extLst>
            <a:ext uri="{FF2B5EF4-FFF2-40B4-BE49-F238E27FC236}">
              <a16:creationId xmlns:a16="http://schemas.microsoft.com/office/drawing/2014/main" id="{B56AD221-8FA3-4CC7-AFD3-15A6529FA465}"/>
            </a:ext>
          </a:extLst>
        </xdr:cNvPr>
        <xdr:cNvSpPr txBox="1"/>
      </xdr:nvSpPr>
      <xdr:spPr>
        <a:xfrm>
          <a:off x="10991850" y="1209675"/>
          <a:ext cx="335280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EF464C"/>
              </a:solidFill>
              <a:latin typeface="Nunito Sans" panose="00000500000000000000" pitchFamily="2" charset="0"/>
            </a:rPr>
            <a:t>Las fechas de inicio y fin abarcan todo el año fiscal, por lo que la fecha de inicio debe ser a partir del 1 de enero y la fecha de cierre no puede ser después del 31 de diciembre. </a:t>
          </a:r>
        </a:p>
      </xdr:txBody>
    </xdr:sp>
    <xdr:clientData/>
  </xdr:twoCellAnchor>
  <xdr:twoCellAnchor>
    <xdr:from>
      <xdr:col>0</xdr:col>
      <xdr:colOff>542925</xdr:colOff>
      <xdr:row>50</xdr:row>
      <xdr:rowOff>85725</xdr:rowOff>
    </xdr:from>
    <xdr:to>
      <xdr:col>1</xdr:col>
      <xdr:colOff>5172075</xdr:colOff>
      <xdr:row>54</xdr:row>
      <xdr:rowOff>112975</xdr:rowOff>
    </xdr:to>
    <xdr:grpSp>
      <xdr:nvGrpSpPr>
        <xdr:cNvPr id="7" name="Grupo 6">
          <a:extLst>
            <a:ext uri="{FF2B5EF4-FFF2-40B4-BE49-F238E27FC236}">
              <a16:creationId xmlns:a16="http://schemas.microsoft.com/office/drawing/2014/main" id="{E40D904F-E63A-477F-BFAF-70EE7B5AF6FC}"/>
            </a:ext>
          </a:extLst>
        </xdr:cNvPr>
        <xdr:cNvGrpSpPr/>
      </xdr:nvGrpSpPr>
      <xdr:grpSpPr>
        <a:xfrm>
          <a:off x="542925" y="10887075"/>
          <a:ext cx="7143750" cy="865450"/>
          <a:chOff x="781050" y="14087475"/>
          <a:chExt cx="6981825" cy="967034"/>
        </a:xfrm>
      </xdr:grpSpPr>
      <xdr:pic>
        <xdr:nvPicPr>
          <xdr:cNvPr id="8" name="Imagen 7">
            <a:extLst>
              <a:ext uri="{FF2B5EF4-FFF2-40B4-BE49-F238E27FC236}">
                <a16:creationId xmlns:a16="http://schemas.microsoft.com/office/drawing/2014/main" id="{882F2920-E5D0-4D38-9F4B-46F5E245A3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9" name="CuadroTexto 8">
            <a:extLst>
              <a:ext uri="{FF2B5EF4-FFF2-40B4-BE49-F238E27FC236}">
                <a16:creationId xmlns:a16="http://schemas.microsoft.com/office/drawing/2014/main" id="{50A7F2B2-5C42-499B-B615-F0A454CA596D}"/>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268941</xdr:colOff>
      <xdr:row>135</xdr:row>
      <xdr:rowOff>268941</xdr:rowOff>
    </xdr:from>
    <xdr:to>
      <xdr:col>8</xdr:col>
      <xdr:colOff>218515</xdr:colOff>
      <xdr:row>139</xdr:row>
      <xdr:rowOff>114656</xdr:rowOff>
    </xdr:to>
    <xdr:grpSp>
      <xdr:nvGrpSpPr>
        <xdr:cNvPr id="2" name="Grupo 1">
          <a:extLst>
            <a:ext uri="{FF2B5EF4-FFF2-40B4-BE49-F238E27FC236}">
              <a16:creationId xmlns:a16="http://schemas.microsoft.com/office/drawing/2014/main" id="{1F2AD5D1-B1A2-413F-99D9-A769F7C7D2A5}"/>
            </a:ext>
          </a:extLst>
        </xdr:cNvPr>
        <xdr:cNvGrpSpPr/>
      </xdr:nvGrpSpPr>
      <xdr:grpSpPr>
        <a:xfrm>
          <a:off x="974912" y="25784735"/>
          <a:ext cx="7143750" cy="865450"/>
          <a:chOff x="781050" y="14087475"/>
          <a:chExt cx="6981825" cy="967034"/>
        </a:xfrm>
      </xdr:grpSpPr>
      <xdr:pic>
        <xdr:nvPicPr>
          <xdr:cNvPr id="3" name="Imagen 2">
            <a:extLst>
              <a:ext uri="{FF2B5EF4-FFF2-40B4-BE49-F238E27FC236}">
                <a16:creationId xmlns:a16="http://schemas.microsoft.com/office/drawing/2014/main" id="{2AA9CA9E-84D0-49B0-921F-59D149ADD1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4" name="CuadroTexto 3">
            <a:extLst>
              <a:ext uri="{FF2B5EF4-FFF2-40B4-BE49-F238E27FC236}">
                <a16:creationId xmlns:a16="http://schemas.microsoft.com/office/drawing/2014/main" id="{5C945771-26AE-412C-A237-6A8E7E7FB6AE}"/>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761999</xdr:colOff>
      <xdr:row>112</xdr:row>
      <xdr:rowOff>142875</xdr:rowOff>
    </xdr:from>
    <xdr:to>
      <xdr:col>3</xdr:col>
      <xdr:colOff>276224</xdr:colOff>
      <xdr:row>121</xdr:row>
      <xdr:rowOff>121346</xdr:rowOff>
    </xdr:to>
    <xdr:pic>
      <xdr:nvPicPr>
        <xdr:cNvPr id="3" name="Picture 2">
          <a:extLst>
            <a:ext uri="{FF2B5EF4-FFF2-40B4-BE49-F238E27FC236}">
              <a16:creationId xmlns:a16="http://schemas.microsoft.com/office/drawing/2014/main" id="{9633F4F3-5277-4117-B557-D9B3FB122D2E}"/>
            </a:ext>
          </a:extLst>
        </xdr:cNvPr>
        <xdr:cNvPicPr>
          <a:picLocks noChangeAspect="1"/>
        </xdr:cNvPicPr>
      </xdr:nvPicPr>
      <xdr:blipFill rotWithShape="1">
        <a:blip xmlns:r="http://schemas.openxmlformats.org/officeDocument/2006/relationships" r:embed="rId1"/>
        <a:srcRect l="8218" t="32173" r="56768" b="32507"/>
        <a:stretch/>
      </xdr:blipFill>
      <xdr:spPr>
        <a:xfrm>
          <a:off x="761999" y="22974300"/>
          <a:ext cx="5591175" cy="3172521"/>
        </a:xfrm>
        <a:prstGeom prst="rect">
          <a:avLst/>
        </a:prstGeom>
      </xdr:spPr>
    </xdr:pic>
    <xdr:clientData/>
  </xdr:twoCellAnchor>
  <xdr:twoCellAnchor editAs="oneCell">
    <xdr:from>
      <xdr:col>1</xdr:col>
      <xdr:colOff>381000</xdr:colOff>
      <xdr:row>9</xdr:row>
      <xdr:rowOff>306918</xdr:rowOff>
    </xdr:from>
    <xdr:to>
      <xdr:col>1</xdr:col>
      <xdr:colOff>866774</xdr:colOff>
      <xdr:row>10</xdr:row>
      <xdr:rowOff>295275</xdr:rowOff>
    </xdr:to>
    <xdr:pic>
      <xdr:nvPicPr>
        <xdr:cNvPr id="6" name="Picture 3">
          <a:extLst>
            <a:ext uri="{FF2B5EF4-FFF2-40B4-BE49-F238E27FC236}">
              <a16:creationId xmlns:a16="http://schemas.microsoft.com/office/drawing/2014/main" id="{041B9397-3A57-456A-A85D-660EF76D9A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2349501"/>
          <a:ext cx="485774" cy="485774"/>
        </a:xfrm>
        <a:prstGeom prst="rect">
          <a:avLst/>
        </a:prstGeom>
      </xdr:spPr>
    </xdr:pic>
    <xdr:clientData/>
  </xdr:twoCellAnchor>
  <xdr:twoCellAnchor>
    <xdr:from>
      <xdr:col>1</xdr:col>
      <xdr:colOff>1068915</xdr:colOff>
      <xdr:row>9</xdr:row>
      <xdr:rowOff>232835</xdr:rowOff>
    </xdr:from>
    <xdr:to>
      <xdr:col>4</xdr:col>
      <xdr:colOff>74084</xdr:colOff>
      <xdr:row>11</xdr:row>
      <xdr:rowOff>10585</xdr:rowOff>
    </xdr:to>
    <xdr:sp macro="" textlink="">
      <xdr:nvSpPr>
        <xdr:cNvPr id="7" name="TextBox 4">
          <a:extLst>
            <a:ext uri="{FF2B5EF4-FFF2-40B4-BE49-F238E27FC236}">
              <a16:creationId xmlns:a16="http://schemas.microsoft.com/office/drawing/2014/main" id="{CDEB193C-8439-4CD1-AC17-93CBC0A45C15}"/>
            </a:ext>
          </a:extLst>
        </xdr:cNvPr>
        <xdr:cNvSpPr txBox="1"/>
      </xdr:nvSpPr>
      <xdr:spPr>
        <a:xfrm>
          <a:off x="1830915" y="2275418"/>
          <a:ext cx="5270502"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El </a:t>
          </a:r>
          <a:r>
            <a:rPr lang="es-MX" sz="1100" b="1">
              <a:solidFill>
                <a:srgbClr val="11AC5D"/>
              </a:solidFill>
              <a:latin typeface="Nunito Sans" panose="00000500000000000000" pitchFamily="2" charset="0"/>
            </a:rPr>
            <a:t>monto de la vinculación </a:t>
          </a:r>
          <a:r>
            <a:rPr lang="es-MX" sz="1100" b="0">
              <a:solidFill>
                <a:srgbClr val="7C8DA0"/>
              </a:solidFill>
              <a:latin typeface="Nunito Sans" panose="00000500000000000000" pitchFamily="2" charset="0"/>
            </a:rPr>
            <a:t>debe de ser de por lo menos el</a:t>
          </a:r>
          <a:r>
            <a:rPr lang="es-MX" sz="1100" b="1">
              <a:solidFill>
                <a:srgbClr val="EF464C"/>
              </a:solidFill>
              <a:latin typeface="Nunito Sans" panose="00000500000000000000" pitchFamily="2" charset="0"/>
            </a:rPr>
            <a:t> 10% de monto total del proyecto</a:t>
          </a:r>
          <a:r>
            <a:rPr lang="es-MX" sz="1100" b="0">
              <a:solidFill>
                <a:srgbClr val="7C8DA0"/>
              </a:solidFill>
              <a:latin typeface="Nunito Sans" panose="00000500000000000000" pitchFamily="2" charset="0"/>
            </a:rPr>
            <a:t>, en caso de ser dos o más vinculaciones la distribución debe ser equitativa entre ellas.</a:t>
          </a:r>
        </a:p>
      </xdr:txBody>
    </xdr:sp>
    <xdr:clientData/>
  </xdr:twoCellAnchor>
  <xdr:twoCellAnchor editAs="oneCell">
    <xdr:from>
      <xdr:col>1</xdr:col>
      <xdr:colOff>560917</xdr:colOff>
      <xdr:row>100</xdr:row>
      <xdr:rowOff>127000</xdr:rowOff>
    </xdr:from>
    <xdr:to>
      <xdr:col>1</xdr:col>
      <xdr:colOff>1046691</xdr:colOff>
      <xdr:row>102</xdr:row>
      <xdr:rowOff>189441</xdr:rowOff>
    </xdr:to>
    <xdr:pic>
      <xdr:nvPicPr>
        <xdr:cNvPr id="8" name="Picture 3">
          <a:extLst>
            <a:ext uri="{FF2B5EF4-FFF2-40B4-BE49-F238E27FC236}">
              <a16:creationId xmlns:a16="http://schemas.microsoft.com/office/drawing/2014/main" id="{C7ACB38E-DC21-4AD9-AF62-4DE460FBC4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7" y="21166667"/>
          <a:ext cx="485774" cy="485774"/>
        </a:xfrm>
        <a:prstGeom prst="rect">
          <a:avLst/>
        </a:prstGeom>
      </xdr:spPr>
    </xdr:pic>
    <xdr:clientData/>
  </xdr:twoCellAnchor>
  <xdr:twoCellAnchor>
    <xdr:from>
      <xdr:col>1</xdr:col>
      <xdr:colOff>1121832</xdr:colOff>
      <xdr:row>100</xdr:row>
      <xdr:rowOff>63499</xdr:rowOff>
    </xdr:from>
    <xdr:to>
      <xdr:col>4</xdr:col>
      <xdr:colOff>127001</xdr:colOff>
      <xdr:row>104</xdr:row>
      <xdr:rowOff>31749</xdr:rowOff>
    </xdr:to>
    <xdr:sp macro="" textlink="">
      <xdr:nvSpPr>
        <xdr:cNvPr id="9" name="TextBox 4">
          <a:extLst>
            <a:ext uri="{FF2B5EF4-FFF2-40B4-BE49-F238E27FC236}">
              <a16:creationId xmlns:a16="http://schemas.microsoft.com/office/drawing/2014/main" id="{88C667A4-9054-4227-A551-94C7729CB2AA}"/>
            </a:ext>
          </a:extLst>
        </xdr:cNvPr>
        <xdr:cNvSpPr txBox="1"/>
      </xdr:nvSpPr>
      <xdr:spPr>
        <a:xfrm>
          <a:off x="1883832" y="21103166"/>
          <a:ext cx="5270502"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Los montos de las vinculaciones (en caso de aplicar) considerarlos </a:t>
          </a:r>
          <a:r>
            <a:rPr lang="es-MX" sz="1100" b="1">
              <a:solidFill>
                <a:srgbClr val="EF464C"/>
              </a:solidFill>
              <a:latin typeface="Nunito Sans" panose="00000500000000000000" pitchFamily="2" charset="0"/>
            </a:rPr>
            <a:t>CON IVA</a:t>
          </a:r>
          <a:r>
            <a:rPr lang="es-MX" sz="1100" b="0">
              <a:solidFill>
                <a:srgbClr val="7C8DA0"/>
              </a:solidFill>
              <a:latin typeface="Nunito Sans" panose="00000500000000000000" pitchFamily="2" charset="0"/>
            </a:rPr>
            <a:t>.</a:t>
          </a:r>
        </a:p>
        <a:p>
          <a:r>
            <a:rPr lang="es-MX" sz="1100" b="0">
              <a:solidFill>
                <a:srgbClr val="7C8DA0"/>
              </a:solidFill>
              <a:latin typeface="Nunito Sans" panose="00000500000000000000" pitchFamily="2" charset="0"/>
            </a:rPr>
            <a:t>Las celdas en solo BLANCO se encuentran AUTOMATIZADAS, favor de </a:t>
          </a:r>
          <a:r>
            <a:rPr lang="es-MX" sz="1100" b="0">
              <a:solidFill>
                <a:srgbClr val="11AC5D"/>
              </a:solidFill>
              <a:latin typeface="Nunito Sans" panose="00000500000000000000" pitchFamily="2" charset="0"/>
            </a:rPr>
            <a:t>NO MODIFICAR.</a:t>
          </a:r>
        </a:p>
        <a:p>
          <a:endParaRPr lang="es-MX" sz="1100" b="0">
            <a:solidFill>
              <a:srgbClr val="7C8DA0"/>
            </a:solidFill>
            <a:latin typeface="Nunito Sans" panose="00000500000000000000" pitchFamily="2" charset="0"/>
          </a:endParaRPr>
        </a:p>
      </xdr:txBody>
    </xdr:sp>
    <xdr:clientData/>
  </xdr:twoCellAnchor>
  <xdr:twoCellAnchor>
    <xdr:from>
      <xdr:col>1</xdr:col>
      <xdr:colOff>402167</xdr:colOff>
      <xdr:row>81</xdr:row>
      <xdr:rowOff>74083</xdr:rowOff>
    </xdr:from>
    <xdr:to>
      <xdr:col>5</xdr:col>
      <xdr:colOff>370417</xdr:colOff>
      <xdr:row>85</xdr:row>
      <xdr:rowOff>114033</xdr:rowOff>
    </xdr:to>
    <xdr:grpSp>
      <xdr:nvGrpSpPr>
        <xdr:cNvPr id="16" name="Grupo 15">
          <a:extLst>
            <a:ext uri="{FF2B5EF4-FFF2-40B4-BE49-F238E27FC236}">
              <a16:creationId xmlns:a16="http://schemas.microsoft.com/office/drawing/2014/main" id="{80CA1974-99B9-48CF-B2A5-0C29A9D10C5A}"/>
            </a:ext>
          </a:extLst>
        </xdr:cNvPr>
        <xdr:cNvGrpSpPr/>
      </xdr:nvGrpSpPr>
      <xdr:grpSpPr>
        <a:xfrm>
          <a:off x="1164167" y="18584333"/>
          <a:ext cx="7143750" cy="865450"/>
          <a:chOff x="781050" y="14087475"/>
          <a:chExt cx="6981825" cy="967034"/>
        </a:xfrm>
      </xdr:grpSpPr>
      <xdr:pic>
        <xdr:nvPicPr>
          <xdr:cNvPr id="17" name="Imagen 16">
            <a:extLst>
              <a:ext uri="{FF2B5EF4-FFF2-40B4-BE49-F238E27FC236}">
                <a16:creationId xmlns:a16="http://schemas.microsoft.com/office/drawing/2014/main" id="{4CD4B734-49F6-4526-B332-49DDDA2EEF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8" name="CuadroTexto 17">
            <a:extLst>
              <a:ext uri="{FF2B5EF4-FFF2-40B4-BE49-F238E27FC236}">
                <a16:creationId xmlns:a16="http://schemas.microsoft.com/office/drawing/2014/main" id="{78C3145D-731C-48D6-94EA-20D00FE4574E}"/>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876300</xdr:colOff>
      <xdr:row>4</xdr:row>
      <xdr:rowOff>114300</xdr:rowOff>
    </xdr:from>
    <xdr:to>
      <xdr:col>0</xdr:col>
      <xdr:colOff>1514475</xdr:colOff>
      <xdr:row>6</xdr:row>
      <xdr:rowOff>95250</xdr:rowOff>
    </xdr:to>
    <xdr:pic>
      <xdr:nvPicPr>
        <xdr:cNvPr id="2" name="Picture 10">
          <a:extLst>
            <a:ext uri="{FF2B5EF4-FFF2-40B4-BE49-F238E27FC236}">
              <a16:creationId xmlns:a16="http://schemas.microsoft.com/office/drawing/2014/main" id="{46EB2485-9A40-428F-97C8-110436BEBC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1228725"/>
          <a:ext cx="638175" cy="638175"/>
        </a:xfrm>
        <a:prstGeom prst="rect">
          <a:avLst/>
        </a:prstGeom>
      </xdr:spPr>
    </xdr:pic>
    <xdr:clientData/>
  </xdr:twoCellAnchor>
  <xdr:twoCellAnchor>
    <xdr:from>
      <xdr:col>0</xdr:col>
      <xdr:colOff>1590674</xdr:colOff>
      <xdr:row>5</xdr:row>
      <xdr:rowOff>9525</xdr:rowOff>
    </xdr:from>
    <xdr:to>
      <xdr:col>1</xdr:col>
      <xdr:colOff>4019550</xdr:colOff>
      <xdr:row>6</xdr:row>
      <xdr:rowOff>57150</xdr:rowOff>
    </xdr:to>
    <xdr:sp macro="" textlink="">
      <xdr:nvSpPr>
        <xdr:cNvPr id="3" name="TextBox 4">
          <a:extLst>
            <a:ext uri="{FF2B5EF4-FFF2-40B4-BE49-F238E27FC236}">
              <a16:creationId xmlns:a16="http://schemas.microsoft.com/office/drawing/2014/main" id="{4F079AE4-ABF8-4CA6-8800-09007B00B651}"/>
            </a:ext>
          </a:extLst>
        </xdr:cNvPr>
        <xdr:cNvSpPr txBox="1"/>
      </xdr:nvSpPr>
      <xdr:spPr>
        <a:xfrm>
          <a:off x="1590674" y="1314450"/>
          <a:ext cx="5172076"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11AC5D"/>
              </a:solidFill>
              <a:latin typeface="Nunito Sans" panose="00000500000000000000" pitchFamily="2" charset="0"/>
            </a:rPr>
            <a:t>TOTAL TECHNOLOGY TRANSFER &amp; COMERCIALIZATION SAPI DE CV es la</a:t>
          </a:r>
          <a:r>
            <a:rPr lang="es-MX" sz="1100" b="1" baseline="0">
              <a:solidFill>
                <a:srgbClr val="11AC5D"/>
              </a:solidFill>
              <a:latin typeface="Nunito Sans" panose="00000500000000000000" pitchFamily="2" charset="0"/>
            </a:rPr>
            <a:t> razón social de PRAGMATEC</a:t>
          </a:r>
        </a:p>
        <a:p>
          <a:endParaRPr lang="es-MX" sz="1100" b="1">
            <a:solidFill>
              <a:srgbClr val="11AC5D"/>
            </a:solidFill>
            <a:latin typeface="Nunito Sans" panose="00000500000000000000" pitchFamily="2" charset="0"/>
          </a:endParaRPr>
        </a:p>
      </xdr:txBody>
    </xdr:sp>
    <xdr:clientData/>
  </xdr:twoCellAnchor>
  <xdr:twoCellAnchor>
    <xdr:from>
      <xdr:col>0</xdr:col>
      <xdr:colOff>495300</xdr:colOff>
      <xdr:row>18</xdr:row>
      <xdr:rowOff>57150</xdr:rowOff>
    </xdr:from>
    <xdr:to>
      <xdr:col>1</xdr:col>
      <xdr:colOff>4895850</xdr:colOff>
      <xdr:row>22</xdr:row>
      <xdr:rowOff>84400</xdr:rowOff>
    </xdr:to>
    <xdr:grpSp>
      <xdr:nvGrpSpPr>
        <xdr:cNvPr id="7" name="Grupo 6">
          <a:extLst>
            <a:ext uri="{FF2B5EF4-FFF2-40B4-BE49-F238E27FC236}">
              <a16:creationId xmlns:a16="http://schemas.microsoft.com/office/drawing/2014/main" id="{103ED3FF-3BE5-4D0C-BAB3-76117EEFF6B4}"/>
            </a:ext>
          </a:extLst>
        </xdr:cNvPr>
        <xdr:cNvGrpSpPr/>
      </xdr:nvGrpSpPr>
      <xdr:grpSpPr>
        <a:xfrm>
          <a:off x="495300" y="5991225"/>
          <a:ext cx="7143750" cy="865450"/>
          <a:chOff x="781050" y="14087475"/>
          <a:chExt cx="6981825" cy="967034"/>
        </a:xfrm>
      </xdr:grpSpPr>
      <xdr:pic>
        <xdr:nvPicPr>
          <xdr:cNvPr id="8" name="Imagen 7">
            <a:extLst>
              <a:ext uri="{FF2B5EF4-FFF2-40B4-BE49-F238E27FC236}">
                <a16:creationId xmlns:a16="http://schemas.microsoft.com/office/drawing/2014/main" id="{6AFD947F-821F-4354-A95A-E1FB41AD0D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9" name="CuadroTexto 8">
            <a:extLst>
              <a:ext uri="{FF2B5EF4-FFF2-40B4-BE49-F238E27FC236}">
                <a16:creationId xmlns:a16="http://schemas.microsoft.com/office/drawing/2014/main" id="{FFA65876-E252-4013-A17D-C52668358811}"/>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295275</xdr:colOff>
      <xdr:row>14</xdr:row>
      <xdr:rowOff>29903</xdr:rowOff>
    </xdr:from>
    <xdr:to>
      <xdr:col>1</xdr:col>
      <xdr:colOff>4953000</xdr:colOff>
      <xdr:row>18</xdr:row>
      <xdr:rowOff>57153</xdr:rowOff>
    </xdr:to>
    <xdr:grpSp>
      <xdr:nvGrpSpPr>
        <xdr:cNvPr id="2" name="Grupo 1">
          <a:extLst>
            <a:ext uri="{FF2B5EF4-FFF2-40B4-BE49-F238E27FC236}">
              <a16:creationId xmlns:a16="http://schemas.microsoft.com/office/drawing/2014/main" id="{DC56829A-2636-43A6-B19C-12090F7B760D}"/>
            </a:ext>
          </a:extLst>
        </xdr:cNvPr>
        <xdr:cNvGrpSpPr/>
      </xdr:nvGrpSpPr>
      <xdr:grpSpPr>
        <a:xfrm>
          <a:off x="295275" y="2192078"/>
          <a:ext cx="7143750" cy="865450"/>
          <a:chOff x="781050" y="14087475"/>
          <a:chExt cx="6981825" cy="967034"/>
        </a:xfrm>
      </xdr:grpSpPr>
      <xdr:pic>
        <xdr:nvPicPr>
          <xdr:cNvPr id="3" name="Imagen 2">
            <a:extLst>
              <a:ext uri="{FF2B5EF4-FFF2-40B4-BE49-F238E27FC236}">
                <a16:creationId xmlns:a16="http://schemas.microsoft.com/office/drawing/2014/main" id="{008B6EE9-74B2-402F-A9CE-6070870E5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4" name="CuadroTexto 3">
            <a:extLst>
              <a:ext uri="{FF2B5EF4-FFF2-40B4-BE49-F238E27FC236}">
                <a16:creationId xmlns:a16="http://schemas.microsoft.com/office/drawing/2014/main" id="{AF0D12C7-1F95-41ED-98D6-CD6CB0A7C631}"/>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310364</xdr:colOff>
      <xdr:row>76</xdr:row>
      <xdr:rowOff>171236</xdr:rowOff>
    </xdr:from>
    <xdr:to>
      <xdr:col>5</xdr:col>
      <xdr:colOff>101671</xdr:colOff>
      <xdr:row>80</xdr:row>
      <xdr:rowOff>180506</xdr:rowOff>
    </xdr:to>
    <xdr:grpSp>
      <xdr:nvGrpSpPr>
        <xdr:cNvPr id="5" name="Grupo 4">
          <a:extLst>
            <a:ext uri="{FF2B5EF4-FFF2-40B4-BE49-F238E27FC236}">
              <a16:creationId xmlns:a16="http://schemas.microsoft.com/office/drawing/2014/main" id="{98AB779A-753B-4D71-AB52-3434EC2C4B4E}"/>
            </a:ext>
          </a:extLst>
        </xdr:cNvPr>
        <xdr:cNvGrpSpPr/>
      </xdr:nvGrpSpPr>
      <xdr:grpSpPr>
        <a:xfrm>
          <a:off x="1070224" y="23288090"/>
          <a:ext cx="7143750" cy="865450"/>
          <a:chOff x="781050" y="14087475"/>
          <a:chExt cx="6981825" cy="967034"/>
        </a:xfrm>
      </xdr:grpSpPr>
      <xdr:pic>
        <xdr:nvPicPr>
          <xdr:cNvPr id="6" name="Imagen 5">
            <a:extLst>
              <a:ext uri="{FF2B5EF4-FFF2-40B4-BE49-F238E27FC236}">
                <a16:creationId xmlns:a16="http://schemas.microsoft.com/office/drawing/2014/main" id="{68F0809D-D99B-4070-A2E9-D39875D1ED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7" name="CuadroTexto 6">
            <a:extLst>
              <a:ext uri="{FF2B5EF4-FFF2-40B4-BE49-F238E27FC236}">
                <a16:creationId xmlns:a16="http://schemas.microsoft.com/office/drawing/2014/main" id="{F92A7387-80D6-4943-A7F2-A943ECA3D627}"/>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1028700</xdr:colOff>
      <xdr:row>3</xdr:row>
      <xdr:rowOff>123825</xdr:rowOff>
    </xdr:from>
    <xdr:to>
      <xdr:col>1</xdr:col>
      <xdr:colOff>4391025</xdr:colOff>
      <xdr:row>5</xdr:row>
      <xdr:rowOff>171450</xdr:rowOff>
    </xdr:to>
    <xdr:sp macro="" textlink="">
      <xdr:nvSpPr>
        <xdr:cNvPr id="2" name="TextBox 1">
          <a:extLst>
            <a:ext uri="{FF2B5EF4-FFF2-40B4-BE49-F238E27FC236}">
              <a16:creationId xmlns:a16="http://schemas.microsoft.com/office/drawing/2014/main" id="{B8258506-4D24-436B-B030-3462F4BB8B46}"/>
            </a:ext>
          </a:extLst>
        </xdr:cNvPr>
        <xdr:cNvSpPr txBox="1"/>
      </xdr:nvSpPr>
      <xdr:spPr>
        <a:xfrm>
          <a:off x="1028700" y="819150"/>
          <a:ext cx="617220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a:solidFill>
                <a:srgbClr val="7C8DA0"/>
              </a:solidFill>
              <a:effectLst/>
              <a:latin typeface="Nunito Sans" panose="00000500000000000000" pitchFamily="2" charset="0"/>
              <a:ea typeface="+mn-ea"/>
              <a:cs typeface="+mn-cs"/>
            </a:rPr>
            <a:t>El proyecto se da de alta con el </a:t>
          </a:r>
          <a:r>
            <a:rPr lang="es-MX" sz="1100" b="1" i="0" u="none" strike="noStrike">
              <a:solidFill>
                <a:srgbClr val="EF464C"/>
              </a:solidFill>
              <a:effectLst/>
              <a:latin typeface="Nunito Sans" panose="00000500000000000000" pitchFamily="2" charset="0"/>
              <a:ea typeface="+mn-ea"/>
              <a:cs typeface="+mn-cs"/>
            </a:rPr>
            <a:t>RESPONSABLE TÉCNICO</a:t>
          </a:r>
          <a:r>
            <a:rPr lang="es-MX" sz="1100" b="1" i="0" u="none" strike="noStrike">
              <a:solidFill>
                <a:srgbClr val="7C8DA0"/>
              </a:solidFill>
              <a:effectLst/>
              <a:latin typeface="Nunito Sans" panose="00000500000000000000" pitchFamily="2" charset="0"/>
              <a:ea typeface="+mn-ea"/>
              <a:cs typeface="+mn-cs"/>
            </a:rPr>
            <a:t>, a partir de esta pestaña.</a:t>
          </a:r>
          <a:r>
            <a:rPr lang="es-MX">
              <a:solidFill>
                <a:srgbClr val="7C8DA0"/>
              </a:solidFill>
              <a:latin typeface="Nunito Sans" panose="00000500000000000000" pitchFamily="2" charset="0"/>
            </a:rPr>
            <a:t> </a:t>
          </a:r>
          <a:endParaRPr lang="es-MX" sz="1100">
            <a:solidFill>
              <a:srgbClr val="7C8DA0"/>
            </a:solidFill>
            <a:latin typeface="Nunito Sans" panose="00000500000000000000" pitchFamily="2" charset="0"/>
          </a:endParaRPr>
        </a:p>
      </xdr:txBody>
    </xdr:sp>
    <xdr:clientData/>
  </xdr:twoCellAnchor>
  <xdr:twoCellAnchor editAs="oneCell">
    <xdr:from>
      <xdr:col>0</xdr:col>
      <xdr:colOff>438151</xdr:colOff>
      <xdr:row>2</xdr:row>
      <xdr:rowOff>200057</xdr:rowOff>
    </xdr:from>
    <xdr:to>
      <xdr:col>0</xdr:col>
      <xdr:colOff>923925</xdr:colOff>
      <xdr:row>5</xdr:row>
      <xdr:rowOff>57181</xdr:rowOff>
    </xdr:to>
    <xdr:pic>
      <xdr:nvPicPr>
        <xdr:cNvPr id="4" name="Picture 3">
          <a:extLst>
            <a:ext uri="{FF2B5EF4-FFF2-40B4-BE49-F238E27FC236}">
              <a16:creationId xmlns:a16="http://schemas.microsoft.com/office/drawing/2014/main" id="{92418246-A72F-4292-B01A-14C37A1A7E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1" y="685832"/>
          <a:ext cx="485774" cy="485774"/>
        </a:xfrm>
        <a:prstGeom prst="rect">
          <a:avLst/>
        </a:prstGeom>
      </xdr:spPr>
    </xdr:pic>
    <xdr:clientData/>
  </xdr:twoCellAnchor>
  <xdr:twoCellAnchor>
    <xdr:from>
      <xdr:col>3</xdr:col>
      <xdr:colOff>133350</xdr:colOff>
      <xdr:row>25</xdr:row>
      <xdr:rowOff>295275</xdr:rowOff>
    </xdr:from>
    <xdr:to>
      <xdr:col>4</xdr:col>
      <xdr:colOff>0</xdr:colOff>
      <xdr:row>29</xdr:row>
      <xdr:rowOff>9525</xdr:rowOff>
    </xdr:to>
    <xdr:sp macro="" textlink="">
      <xdr:nvSpPr>
        <xdr:cNvPr id="6" name="TextBox 5">
          <a:extLst>
            <a:ext uri="{FF2B5EF4-FFF2-40B4-BE49-F238E27FC236}">
              <a16:creationId xmlns:a16="http://schemas.microsoft.com/office/drawing/2014/main" id="{A21B275C-88F6-4866-8582-9696A00C4459}"/>
            </a:ext>
          </a:extLst>
        </xdr:cNvPr>
        <xdr:cNvSpPr txBox="1"/>
      </xdr:nvSpPr>
      <xdr:spPr>
        <a:xfrm>
          <a:off x="10601325" y="8201025"/>
          <a:ext cx="44386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Si tu proyecto pertenece al sector de "Tecnologías de la Información" y deseas incluir ésta palabra como  palabra clave, el sistema sólo te permitirá introducir "Tecnologías" </a:t>
          </a:r>
          <a:r>
            <a:rPr lang="es-MX" sz="1100" b="1" i="0" u="none" strike="noStrike">
              <a:solidFill>
                <a:srgbClr val="EF464C"/>
              </a:solidFill>
              <a:effectLst/>
              <a:latin typeface="Nunito Sans" panose="00000500000000000000" pitchFamily="2" charset="0"/>
              <a:ea typeface="+mn-ea"/>
              <a:cs typeface="+mn-cs"/>
            </a:rPr>
            <a:t>NO admite espacios </a:t>
          </a:r>
          <a:r>
            <a:rPr lang="es-MX" sz="1100" b="0" i="0" u="none" strike="noStrike">
              <a:solidFill>
                <a:srgbClr val="7C8DA0"/>
              </a:solidFill>
              <a:effectLst/>
              <a:latin typeface="Nunito Sans" panose="00000500000000000000" pitchFamily="2" charset="0"/>
              <a:ea typeface="+mn-ea"/>
              <a:cs typeface="+mn-cs"/>
            </a:rPr>
            <a:t>y sólo admitirá </a:t>
          </a:r>
          <a:r>
            <a:rPr lang="es-MX" sz="1100" b="1" i="0" u="none" strike="noStrike">
              <a:solidFill>
                <a:srgbClr val="EF464C"/>
              </a:solidFill>
              <a:effectLst/>
              <a:latin typeface="Nunito Sans" panose="00000500000000000000" pitchFamily="2" charset="0"/>
              <a:ea typeface="+mn-ea"/>
              <a:cs typeface="+mn-cs"/>
            </a:rPr>
            <a:t>UNA palabra </a:t>
          </a:r>
          <a:r>
            <a:rPr lang="es-MX" sz="1100" b="0" i="0" u="none" strike="noStrike">
              <a:solidFill>
                <a:srgbClr val="7C8DA0"/>
              </a:solidFill>
              <a:effectLst/>
              <a:latin typeface="Nunito Sans" panose="00000500000000000000" pitchFamily="2" charset="0"/>
              <a:ea typeface="+mn-ea"/>
              <a:cs typeface="+mn-cs"/>
            </a:rPr>
            <a:t>por campo.</a:t>
          </a:r>
          <a:endParaRPr lang="es-MX" sz="1100" b="0">
            <a:solidFill>
              <a:srgbClr val="7C8DA0"/>
            </a:solidFill>
            <a:latin typeface="Nunito Sans" panose="00000500000000000000" pitchFamily="2" charset="0"/>
          </a:endParaRPr>
        </a:p>
      </xdr:txBody>
    </xdr:sp>
    <xdr:clientData/>
  </xdr:twoCellAnchor>
  <xdr:twoCellAnchor editAs="oneCell">
    <xdr:from>
      <xdr:col>1</xdr:col>
      <xdr:colOff>7200900</xdr:colOff>
      <xdr:row>25</xdr:row>
      <xdr:rowOff>314325</xdr:rowOff>
    </xdr:from>
    <xdr:to>
      <xdr:col>3</xdr:col>
      <xdr:colOff>152431</xdr:colOff>
      <xdr:row>27</xdr:row>
      <xdr:rowOff>104806</xdr:rowOff>
    </xdr:to>
    <xdr:pic>
      <xdr:nvPicPr>
        <xdr:cNvPr id="8" name="Picture 7">
          <a:extLst>
            <a:ext uri="{FF2B5EF4-FFF2-40B4-BE49-F238E27FC236}">
              <a16:creationId xmlns:a16="http://schemas.microsoft.com/office/drawing/2014/main" id="{5B0A0E6D-956B-4125-8409-BD429938EF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10775" y="8220075"/>
          <a:ext cx="609631" cy="609631"/>
        </a:xfrm>
        <a:prstGeom prst="rect">
          <a:avLst/>
        </a:prstGeom>
      </xdr:spPr>
    </xdr:pic>
    <xdr:clientData/>
  </xdr:twoCellAnchor>
  <xdr:twoCellAnchor>
    <xdr:from>
      <xdr:col>0</xdr:col>
      <xdr:colOff>723900</xdr:colOff>
      <xdr:row>25</xdr:row>
      <xdr:rowOff>361950</xdr:rowOff>
    </xdr:from>
    <xdr:to>
      <xdr:col>1</xdr:col>
      <xdr:colOff>5057775</xdr:colOff>
      <xdr:row>28</xdr:row>
      <xdr:rowOff>198700</xdr:rowOff>
    </xdr:to>
    <xdr:grpSp>
      <xdr:nvGrpSpPr>
        <xdr:cNvPr id="11" name="Grupo 10">
          <a:extLst>
            <a:ext uri="{FF2B5EF4-FFF2-40B4-BE49-F238E27FC236}">
              <a16:creationId xmlns:a16="http://schemas.microsoft.com/office/drawing/2014/main" id="{97B5F782-030E-4FDF-A677-98C2F4EFF1FA}"/>
            </a:ext>
          </a:extLst>
        </xdr:cNvPr>
        <xdr:cNvGrpSpPr/>
      </xdr:nvGrpSpPr>
      <xdr:grpSpPr>
        <a:xfrm>
          <a:off x="723900" y="8267700"/>
          <a:ext cx="7143750" cy="865450"/>
          <a:chOff x="781050" y="14087475"/>
          <a:chExt cx="6981825" cy="967034"/>
        </a:xfrm>
      </xdr:grpSpPr>
      <xdr:pic>
        <xdr:nvPicPr>
          <xdr:cNvPr id="12" name="Imagen 11">
            <a:extLst>
              <a:ext uri="{FF2B5EF4-FFF2-40B4-BE49-F238E27FC236}">
                <a16:creationId xmlns:a16="http://schemas.microsoft.com/office/drawing/2014/main" id="{86D228C3-8D2F-4F32-B3CA-991BA0005B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3" name="CuadroTexto 12">
            <a:extLst>
              <a:ext uri="{FF2B5EF4-FFF2-40B4-BE49-F238E27FC236}">
                <a16:creationId xmlns:a16="http://schemas.microsoft.com/office/drawing/2014/main" id="{FEAB9146-850B-4FC5-9DD3-8BC6D15B47DA}"/>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3</xdr:row>
      <xdr:rowOff>171450</xdr:rowOff>
    </xdr:from>
    <xdr:to>
      <xdr:col>0</xdr:col>
      <xdr:colOff>876331</xdr:colOff>
      <xdr:row>5</xdr:row>
      <xdr:rowOff>219106</xdr:rowOff>
    </xdr:to>
    <xdr:pic>
      <xdr:nvPicPr>
        <xdr:cNvPr id="2" name="Picture 1">
          <a:extLst>
            <a:ext uri="{FF2B5EF4-FFF2-40B4-BE49-F238E27FC236}">
              <a16:creationId xmlns:a16="http://schemas.microsoft.com/office/drawing/2014/main" id="{26E493AC-519B-44F6-989F-789F30C13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657225"/>
          <a:ext cx="609631" cy="609631"/>
        </a:xfrm>
        <a:prstGeom prst="rect">
          <a:avLst/>
        </a:prstGeom>
      </xdr:spPr>
    </xdr:pic>
    <xdr:clientData/>
  </xdr:twoCellAnchor>
  <xdr:twoCellAnchor>
    <xdr:from>
      <xdr:col>0</xdr:col>
      <xdr:colOff>933450</xdr:colOff>
      <xdr:row>4</xdr:row>
      <xdr:rowOff>19051</xdr:rowOff>
    </xdr:from>
    <xdr:to>
      <xdr:col>1</xdr:col>
      <xdr:colOff>4552950</xdr:colOff>
      <xdr:row>5</xdr:row>
      <xdr:rowOff>409576</xdr:rowOff>
    </xdr:to>
    <xdr:sp macro="" textlink="">
      <xdr:nvSpPr>
        <xdr:cNvPr id="3" name="TextBox 2">
          <a:extLst>
            <a:ext uri="{FF2B5EF4-FFF2-40B4-BE49-F238E27FC236}">
              <a16:creationId xmlns:a16="http://schemas.microsoft.com/office/drawing/2014/main" id="{BF535E9A-DDD7-428E-A942-A591DB56F00E}"/>
            </a:ext>
          </a:extLst>
        </xdr:cNvPr>
        <xdr:cNvSpPr txBox="1"/>
      </xdr:nvSpPr>
      <xdr:spPr>
        <a:xfrm>
          <a:off x="933450" y="714376"/>
          <a:ext cx="65913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El apartado de </a:t>
          </a:r>
          <a:r>
            <a:rPr lang="es-MX" sz="1100" b="1" i="0" u="none" strike="noStrike">
              <a:solidFill>
                <a:schemeClr val="tx1">
                  <a:lumMod val="50000"/>
                  <a:lumOff val="50000"/>
                </a:schemeClr>
              </a:solidFill>
              <a:effectLst/>
              <a:latin typeface="Nunito Sans" panose="00000500000000000000" pitchFamily="2" charset="0"/>
              <a:ea typeface="+mn-ea"/>
              <a:cs typeface="+mn-cs"/>
            </a:rPr>
            <a:t>"Descripción de la propuesta</a:t>
          </a:r>
          <a:r>
            <a:rPr lang="es-MX" sz="1100" b="0" i="0" u="none" strike="noStrike">
              <a:solidFill>
                <a:srgbClr val="7C8DA0"/>
              </a:solidFill>
              <a:effectLst/>
              <a:latin typeface="Nunito Sans" panose="00000500000000000000" pitchFamily="2" charset="0"/>
              <a:ea typeface="+mn-ea"/>
              <a:cs typeface="+mn-cs"/>
            </a:rPr>
            <a:t>" será de </a:t>
          </a:r>
          <a:r>
            <a:rPr lang="es-MX" sz="1100" b="1" i="0" u="none" strike="noStrike">
              <a:solidFill>
                <a:srgbClr val="EF464C"/>
              </a:solidFill>
              <a:effectLst/>
              <a:latin typeface="Nunito Sans" panose="00000500000000000000" pitchFamily="2" charset="0"/>
              <a:ea typeface="+mn-ea"/>
              <a:cs typeface="+mn-cs"/>
            </a:rPr>
            <a:t>CARÁCTER PÚBLICO</a:t>
          </a:r>
          <a:r>
            <a:rPr lang="es-MX" sz="1100" b="0" i="0" u="none" strike="noStrike">
              <a:solidFill>
                <a:srgbClr val="7C8DA0"/>
              </a:solidFill>
              <a:effectLst/>
              <a:latin typeface="Nunito Sans" panose="00000500000000000000" pitchFamily="2" charset="0"/>
              <a:ea typeface="+mn-ea"/>
              <a:cs typeface="+mn-cs"/>
            </a:rPr>
            <a:t>, por lo que sugerimos no desglosar información técnica que pudiera ser de alto valor para la tecnología y/o proyecto.</a:t>
          </a:r>
          <a:endParaRPr lang="es-MX" sz="1100" b="0">
            <a:solidFill>
              <a:srgbClr val="7C8DA0"/>
            </a:solidFill>
            <a:latin typeface="Nunito Sans" panose="00000500000000000000" pitchFamily="2" charset="0"/>
          </a:endParaRPr>
        </a:p>
      </xdr:txBody>
    </xdr:sp>
    <xdr:clientData/>
  </xdr:twoCellAnchor>
  <xdr:twoCellAnchor editAs="oneCell">
    <xdr:from>
      <xdr:col>16380</xdr:col>
      <xdr:colOff>85725</xdr:colOff>
      <xdr:row>37</xdr:row>
      <xdr:rowOff>238125</xdr:rowOff>
    </xdr:from>
    <xdr:to>
      <xdr:col>16380</xdr:col>
      <xdr:colOff>571499</xdr:colOff>
      <xdr:row>39</xdr:row>
      <xdr:rowOff>171449</xdr:rowOff>
    </xdr:to>
    <xdr:pic>
      <xdr:nvPicPr>
        <xdr:cNvPr id="4" name="Picture 3">
          <a:extLst>
            <a:ext uri="{FF2B5EF4-FFF2-40B4-BE49-F238E27FC236}">
              <a16:creationId xmlns:a16="http://schemas.microsoft.com/office/drawing/2014/main" id="{52470ED0-BBA0-4CA6-864E-35A779018D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06100" y="11268075"/>
          <a:ext cx="485774" cy="485774"/>
        </a:xfrm>
        <a:prstGeom prst="rect">
          <a:avLst/>
        </a:prstGeom>
      </xdr:spPr>
    </xdr:pic>
    <xdr:clientData/>
  </xdr:twoCellAnchor>
  <xdr:twoCellAnchor>
    <xdr:from>
      <xdr:col>16380</xdr:col>
      <xdr:colOff>657225</xdr:colOff>
      <xdr:row>37</xdr:row>
      <xdr:rowOff>209550</xdr:rowOff>
    </xdr:from>
    <xdr:to>
      <xdr:col>16381</xdr:col>
      <xdr:colOff>9525</xdr:colOff>
      <xdr:row>41</xdr:row>
      <xdr:rowOff>19050</xdr:rowOff>
    </xdr:to>
    <xdr:sp macro="" textlink="">
      <xdr:nvSpPr>
        <xdr:cNvPr id="5" name="TextBox 4">
          <a:extLst>
            <a:ext uri="{FF2B5EF4-FFF2-40B4-BE49-F238E27FC236}">
              <a16:creationId xmlns:a16="http://schemas.microsoft.com/office/drawing/2014/main" id="{2C4FDE11-61D1-44F0-97EB-E92420115B51}"/>
            </a:ext>
          </a:extLst>
        </xdr:cNvPr>
        <xdr:cNvSpPr txBox="1"/>
      </xdr:nvSpPr>
      <xdr:spPr>
        <a:xfrm>
          <a:off x="11277600" y="11239500"/>
          <a:ext cx="23812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Los </a:t>
          </a:r>
          <a:r>
            <a:rPr lang="es-MX" sz="1100" b="1">
              <a:solidFill>
                <a:schemeClr val="tx1">
                  <a:lumMod val="50000"/>
                  <a:lumOff val="50000"/>
                </a:schemeClr>
              </a:solidFill>
              <a:latin typeface="Nunito Sans" panose="00000500000000000000" pitchFamily="2" charset="0"/>
            </a:rPr>
            <a:t>entregables</a:t>
          </a:r>
          <a:r>
            <a:rPr lang="es-MX" sz="1100" b="0">
              <a:solidFill>
                <a:srgbClr val="7C8DA0"/>
              </a:solidFill>
              <a:latin typeface="Nunito Sans" panose="00000500000000000000" pitchFamily="2" charset="0"/>
            </a:rPr>
            <a:t> deben contener información técnica del proyecto, son de carácter</a:t>
          </a:r>
          <a:r>
            <a:rPr lang="es-MX" sz="1100" b="0" baseline="0">
              <a:solidFill>
                <a:srgbClr val="7C8DA0"/>
              </a:solidFill>
              <a:latin typeface="Nunito Sans" panose="00000500000000000000" pitchFamily="2" charset="0"/>
            </a:rPr>
            <a:t> </a:t>
          </a:r>
          <a:r>
            <a:rPr lang="es-MX" sz="1100" b="1" baseline="0">
              <a:solidFill>
                <a:srgbClr val="EF464C"/>
              </a:solidFill>
              <a:latin typeface="Nunito Sans" panose="00000500000000000000" pitchFamily="2" charset="0"/>
            </a:rPr>
            <a:t>OBLIGATORIO</a:t>
          </a:r>
          <a:r>
            <a:rPr lang="es-MX" sz="1100" b="0" baseline="0">
              <a:solidFill>
                <a:srgbClr val="7C8DA0"/>
              </a:solidFill>
              <a:latin typeface="Nunito Sans" panose="00000500000000000000" pitchFamily="2" charset="0"/>
            </a:rPr>
            <a:t> y son </a:t>
          </a:r>
          <a:r>
            <a:rPr lang="es-MX" sz="1100" b="1" baseline="0">
              <a:solidFill>
                <a:srgbClr val="EF464C"/>
              </a:solidFill>
              <a:latin typeface="Nunito Sans" panose="00000500000000000000" pitchFamily="2" charset="0"/>
            </a:rPr>
            <a:t>INAMOVIBLES</a:t>
          </a:r>
          <a:endParaRPr lang="es-MX" sz="1100" b="1">
            <a:solidFill>
              <a:srgbClr val="EF464C"/>
            </a:solidFill>
            <a:latin typeface="Nunito Sans" panose="00000500000000000000" pitchFamily="2" charset="0"/>
          </a:endParaRPr>
        </a:p>
      </xdr:txBody>
    </xdr:sp>
    <xdr:clientData/>
  </xdr:twoCellAnchor>
  <xdr:twoCellAnchor>
    <xdr:from>
      <xdr:col>0</xdr:col>
      <xdr:colOff>542925</xdr:colOff>
      <xdr:row>63</xdr:row>
      <xdr:rowOff>123825</xdr:rowOff>
    </xdr:from>
    <xdr:to>
      <xdr:col>1</xdr:col>
      <xdr:colOff>4714875</xdr:colOff>
      <xdr:row>67</xdr:row>
      <xdr:rowOff>151075</xdr:rowOff>
    </xdr:to>
    <xdr:grpSp>
      <xdr:nvGrpSpPr>
        <xdr:cNvPr id="9" name="Grupo 8">
          <a:extLst>
            <a:ext uri="{FF2B5EF4-FFF2-40B4-BE49-F238E27FC236}">
              <a16:creationId xmlns:a16="http://schemas.microsoft.com/office/drawing/2014/main" id="{FCD5C9C2-E9F0-4A75-88AC-159AF2F65FA6}"/>
            </a:ext>
          </a:extLst>
        </xdr:cNvPr>
        <xdr:cNvGrpSpPr/>
      </xdr:nvGrpSpPr>
      <xdr:grpSpPr>
        <a:xfrm>
          <a:off x="542925" y="18316575"/>
          <a:ext cx="7143750" cy="865450"/>
          <a:chOff x="781050" y="14087475"/>
          <a:chExt cx="6981825" cy="967034"/>
        </a:xfrm>
      </xdr:grpSpPr>
      <xdr:pic>
        <xdr:nvPicPr>
          <xdr:cNvPr id="10" name="Imagen 9">
            <a:extLst>
              <a:ext uri="{FF2B5EF4-FFF2-40B4-BE49-F238E27FC236}">
                <a16:creationId xmlns:a16="http://schemas.microsoft.com/office/drawing/2014/main" id="{90C29063-8A39-42C0-8E64-A45D9948D0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1" name="CuadroTexto 10">
            <a:extLst>
              <a:ext uri="{FF2B5EF4-FFF2-40B4-BE49-F238E27FC236}">
                <a16:creationId xmlns:a16="http://schemas.microsoft.com/office/drawing/2014/main" id="{DEC6854A-379E-4AFB-B3FC-A017F9A7696C}"/>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666750</xdr:colOff>
      <xdr:row>70</xdr:row>
      <xdr:rowOff>57181</xdr:rowOff>
    </xdr:from>
    <xdr:to>
      <xdr:col>0</xdr:col>
      <xdr:colOff>1323975</xdr:colOff>
      <xdr:row>73</xdr:row>
      <xdr:rowOff>85756</xdr:rowOff>
    </xdr:to>
    <xdr:pic>
      <xdr:nvPicPr>
        <xdr:cNvPr id="2" name="Picture 1">
          <a:extLst>
            <a:ext uri="{FF2B5EF4-FFF2-40B4-BE49-F238E27FC236}">
              <a16:creationId xmlns:a16="http://schemas.microsoft.com/office/drawing/2014/main" id="{E0D8B208-BE5C-40B9-9FFD-C909CA0FFB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6449706"/>
          <a:ext cx="657225" cy="657225"/>
        </a:xfrm>
        <a:prstGeom prst="rect">
          <a:avLst/>
        </a:prstGeom>
      </xdr:spPr>
    </xdr:pic>
    <xdr:clientData/>
  </xdr:twoCellAnchor>
  <xdr:twoCellAnchor>
    <xdr:from>
      <xdr:col>0</xdr:col>
      <xdr:colOff>1390650</xdr:colOff>
      <xdr:row>70</xdr:row>
      <xdr:rowOff>161925</xdr:rowOff>
    </xdr:from>
    <xdr:to>
      <xdr:col>1</xdr:col>
      <xdr:colOff>5410200</xdr:colOff>
      <xdr:row>73</xdr:row>
      <xdr:rowOff>190500</xdr:rowOff>
    </xdr:to>
    <xdr:sp macro="" textlink="">
      <xdr:nvSpPr>
        <xdr:cNvPr id="3" name="TextBox 2">
          <a:extLst>
            <a:ext uri="{FF2B5EF4-FFF2-40B4-BE49-F238E27FC236}">
              <a16:creationId xmlns:a16="http://schemas.microsoft.com/office/drawing/2014/main" id="{42F24864-40C2-40E6-B120-45CF41CCD2B0}"/>
            </a:ext>
          </a:extLst>
        </xdr:cNvPr>
        <xdr:cNvSpPr txBox="1"/>
      </xdr:nvSpPr>
      <xdr:spPr>
        <a:xfrm>
          <a:off x="1390650" y="16554450"/>
          <a:ext cx="65913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Las </a:t>
          </a:r>
          <a:r>
            <a:rPr lang="es-MX" sz="1100" b="1" i="0" u="none" strike="noStrike">
              <a:solidFill>
                <a:schemeClr val="tx1">
                  <a:lumMod val="50000"/>
                  <a:lumOff val="50000"/>
                </a:schemeClr>
              </a:solidFill>
              <a:effectLst/>
              <a:latin typeface="Nunito Sans" panose="00000500000000000000" pitchFamily="2" charset="0"/>
              <a:ea typeface="+mn-ea"/>
              <a:cs typeface="+mn-cs"/>
            </a:rPr>
            <a:t>siguientes bases de datos libres</a:t>
          </a:r>
          <a:r>
            <a:rPr lang="es-MX" sz="1100" b="0" i="0" u="none" strike="noStrike" baseline="0">
              <a:solidFill>
                <a:srgbClr val="7C8DA0"/>
              </a:solidFill>
              <a:effectLst/>
              <a:latin typeface="Nunito Sans" panose="00000500000000000000" pitchFamily="2" charset="0"/>
              <a:ea typeface="+mn-ea"/>
              <a:cs typeface="+mn-cs"/>
            </a:rPr>
            <a:t>, permiten realizar una búsqueda básica de patentes que forman parte del Estado de la Técnica del proyecto</a:t>
          </a:r>
          <a:endParaRPr lang="es-MX" sz="1100" b="0">
            <a:solidFill>
              <a:srgbClr val="7C8DA0"/>
            </a:solidFill>
            <a:latin typeface="Nunito Sans" panose="00000500000000000000" pitchFamily="2" charset="0"/>
          </a:endParaRPr>
        </a:p>
      </xdr:txBody>
    </xdr:sp>
    <xdr:clientData/>
  </xdr:twoCellAnchor>
  <xdr:twoCellAnchor>
    <xdr:from>
      <xdr:col>0</xdr:col>
      <xdr:colOff>723900</xdr:colOff>
      <xdr:row>89</xdr:row>
      <xdr:rowOff>161925</xdr:rowOff>
    </xdr:from>
    <xdr:to>
      <xdr:col>1</xdr:col>
      <xdr:colOff>5295900</xdr:colOff>
      <xdr:row>93</xdr:row>
      <xdr:rowOff>189175</xdr:rowOff>
    </xdr:to>
    <xdr:grpSp>
      <xdr:nvGrpSpPr>
        <xdr:cNvPr id="7" name="Grupo 6">
          <a:extLst>
            <a:ext uri="{FF2B5EF4-FFF2-40B4-BE49-F238E27FC236}">
              <a16:creationId xmlns:a16="http://schemas.microsoft.com/office/drawing/2014/main" id="{26FF23BF-97A0-4401-A5A4-45F1B0BAC409}"/>
            </a:ext>
          </a:extLst>
        </xdr:cNvPr>
        <xdr:cNvGrpSpPr/>
      </xdr:nvGrpSpPr>
      <xdr:grpSpPr>
        <a:xfrm>
          <a:off x="723900" y="25412700"/>
          <a:ext cx="7143750" cy="865450"/>
          <a:chOff x="781050" y="14087475"/>
          <a:chExt cx="6981825" cy="967034"/>
        </a:xfrm>
      </xdr:grpSpPr>
      <xdr:pic>
        <xdr:nvPicPr>
          <xdr:cNvPr id="8" name="Imagen 7">
            <a:extLst>
              <a:ext uri="{FF2B5EF4-FFF2-40B4-BE49-F238E27FC236}">
                <a16:creationId xmlns:a16="http://schemas.microsoft.com/office/drawing/2014/main" id="{4310188F-3F9D-4B97-A629-86E4504591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9" name="CuadroTexto 8">
            <a:extLst>
              <a:ext uri="{FF2B5EF4-FFF2-40B4-BE49-F238E27FC236}">
                <a16:creationId xmlns:a16="http://schemas.microsoft.com/office/drawing/2014/main" id="{CEC2006B-B418-43A4-BE1A-F80E4E9AD94F}"/>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876299</xdr:colOff>
      <xdr:row>32</xdr:row>
      <xdr:rowOff>142875</xdr:rowOff>
    </xdr:from>
    <xdr:to>
      <xdr:col>4</xdr:col>
      <xdr:colOff>0</xdr:colOff>
      <xdr:row>34</xdr:row>
      <xdr:rowOff>352425</xdr:rowOff>
    </xdr:to>
    <xdr:sp macro="" textlink="">
      <xdr:nvSpPr>
        <xdr:cNvPr id="2" name="TextBox 1">
          <a:extLst>
            <a:ext uri="{FF2B5EF4-FFF2-40B4-BE49-F238E27FC236}">
              <a16:creationId xmlns:a16="http://schemas.microsoft.com/office/drawing/2014/main" id="{4CD6863E-3A58-4637-822F-F09BD387D3C9}"/>
            </a:ext>
          </a:extLst>
        </xdr:cNvPr>
        <xdr:cNvSpPr txBox="1"/>
      </xdr:nvSpPr>
      <xdr:spPr>
        <a:xfrm>
          <a:off x="12496799" y="8429625"/>
          <a:ext cx="4914901"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 La contratación de personal especializado como investigadores o estudiante de maestría/ doctorado es considerablemente valorado en la evaluación de la propuesta, </a:t>
          </a:r>
          <a:r>
            <a:rPr lang="es-MX" sz="1100" b="0" i="1">
              <a:solidFill>
                <a:srgbClr val="11AC5D"/>
              </a:solidFill>
              <a:latin typeface="Nunito Sans" panose="00000500000000000000" pitchFamily="2" charset="0"/>
            </a:rPr>
            <a:t>más no es un requisito obligatorio</a:t>
          </a:r>
          <a:r>
            <a:rPr lang="es-MX" sz="1100" b="0">
              <a:solidFill>
                <a:srgbClr val="7C8DA0"/>
              </a:solidFill>
              <a:latin typeface="Nunito Sans" panose="00000500000000000000" pitchFamily="2" charset="0"/>
            </a:rPr>
            <a:t>. </a:t>
          </a:r>
        </a:p>
      </xdr:txBody>
    </xdr:sp>
    <xdr:clientData/>
  </xdr:twoCellAnchor>
  <xdr:twoCellAnchor editAs="oneCell">
    <xdr:from>
      <xdr:col>3</xdr:col>
      <xdr:colOff>209549</xdr:colOff>
      <xdr:row>32</xdr:row>
      <xdr:rowOff>85725</xdr:rowOff>
    </xdr:from>
    <xdr:to>
      <xdr:col>3</xdr:col>
      <xdr:colOff>866774</xdr:colOff>
      <xdr:row>34</xdr:row>
      <xdr:rowOff>171450</xdr:rowOff>
    </xdr:to>
    <xdr:pic>
      <xdr:nvPicPr>
        <xdr:cNvPr id="3" name="Picture 2">
          <a:extLst>
            <a:ext uri="{FF2B5EF4-FFF2-40B4-BE49-F238E27FC236}">
              <a16:creationId xmlns:a16="http://schemas.microsoft.com/office/drawing/2014/main" id="{8F0ED78A-B4C3-46EE-A9B6-B7E4B150A8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0049" y="8372475"/>
          <a:ext cx="657225" cy="657225"/>
        </a:xfrm>
        <a:prstGeom prst="rect">
          <a:avLst/>
        </a:prstGeom>
      </xdr:spPr>
    </xdr:pic>
    <xdr:clientData/>
  </xdr:twoCellAnchor>
  <xdr:twoCellAnchor editAs="oneCell">
    <xdr:from>
      <xdr:col>2</xdr:col>
      <xdr:colOff>666750</xdr:colOff>
      <xdr:row>76</xdr:row>
      <xdr:rowOff>95250</xdr:rowOff>
    </xdr:from>
    <xdr:to>
      <xdr:col>3</xdr:col>
      <xdr:colOff>542925</xdr:colOff>
      <xdr:row>79</xdr:row>
      <xdr:rowOff>28575</xdr:rowOff>
    </xdr:to>
    <xdr:pic>
      <xdr:nvPicPr>
        <xdr:cNvPr id="4" name="Picture 3">
          <a:extLst>
            <a:ext uri="{FF2B5EF4-FFF2-40B4-BE49-F238E27FC236}">
              <a16:creationId xmlns:a16="http://schemas.microsoft.com/office/drawing/2014/main" id="{024EC802-85AA-4CDE-828C-0EFB170739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5250" y="21202650"/>
          <a:ext cx="638175" cy="638175"/>
        </a:xfrm>
        <a:prstGeom prst="rect">
          <a:avLst/>
        </a:prstGeom>
      </xdr:spPr>
    </xdr:pic>
    <xdr:clientData/>
  </xdr:twoCellAnchor>
  <xdr:twoCellAnchor>
    <xdr:from>
      <xdr:col>3</xdr:col>
      <xdr:colOff>676275</xdr:colOff>
      <xdr:row>76</xdr:row>
      <xdr:rowOff>133350</xdr:rowOff>
    </xdr:from>
    <xdr:to>
      <xdr:col>3</xdr:col>
      <xdr:colOff>5686425</xdr:colOff>
      <xdr:row>79</xdr:row>
      <xdr:rowOff>142875</xdr:rowOff>
    </xdr:to>
    <xdr:sp macro="" textlink="">
      <xdr:nvSpPr>
        <xdr:cNvPr id="6" name="TextBox 5">
          <a:extLst>
            <a:ext uri="{FF2B5EF4-FFF2-40B4-BE49-F238E27FC236}">
              <a16:creationId xmlns:a16="http://schemas.microsoft.com/office/drawing/2014/main" id="{D9E48D53-B7E2-45F2-B459-CB4931085A15}"/>
            </a:ext>
          </a:extLst>
        </xdr:cNvPr>
        <xdr:cNvSpPr txBox="1"/>
      </xdr:nvSpPr>
      <xdr:spPr>
        <a:xfrm>
          <a:off x="12296775" y="21240750"/>
          <a:ext cx="501015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a:solidFill>
                <a:srgbClr val="7C8DA0"/>
              </a:solidFill>
              <a:effectLst/>
              <a:latin typeface="Nunito Sans" panose="00000500000000000000" pitchFamily="2" charset="0"/>
              <a:ea typeface="+mn-ea"/>
              <a:cs typeface="+mn-cs"/>
            </a:rPr>
            <a:t>BASARSE EN LA PESTAÑA "CRONOGRAMA" PARA LA DESCRIPCIÓN DE ESTE APARTADO</a:t>
          </a:r>
          <a:r>
            <a:rPr lang="es-MX" sz="1100" b="0" i="0" u="none" strike="noStrike">
              <a:solidFill>
                <a:srgbClr val="7C8DA0"/>
              </a:solidFill>
              <a:effectLst/>
              <a:latin typeface="Nunito Sans" panose="00000500000000000000" pitchFamily="2" charset="0"/>
              <a:ea typeface="+mn-ea"/>
              <a:cs typeface="+mn-cs"/>
            </a:rPr>
            <a:t>. e</a:t>
          </a:r>
          <a:r>
            <a:rPr lang="es-MX" sz="1100" b="1" i="0" u="none" strike="noStrike">
              <a:solidFill>
                <a:srgbClr val="7C8DA0"/>
              </a:solidFill>
              <a:effectLst/>
              <a:latin typeface="Nunito Sans" panose="00000500000000000000" pitchFamily="2" charset="0"/>
              <a:ea typeface="+mn-ea"/>
              <a:cs typeface="+mn-cs"/>
            </a:rPr>
            <a:t> </a:t>
          </a:r>
          <a:r>
            <a:rPr lang="es-MX" sz="1100" b="1" i="0" u="none" strike="noStrike">
              <a:solidFill>
                <a:srgbClr val="EF464C"/>
              </a:solidFill>
              <a:effectLst/>
              <a:latin typeface="Nunito Sans" panose="00000500000000000000" pitchFamily="2" charset="0"/>
              <a:ea typeface="+mn-ea"/>
              <a:cs typeface="+mn-cs"/>
            </a:rPr>
            <a:t>incluir</a:t>
          </a:r>
          <a:r>
            <a:rPr lang="es-MX" sz="1100" b="1" i="0" u="none" strike="noStrike">
              <a:solidFill>
                <a:srgbClr val="7C8DA0"/>
              </a:solidFill>
              <a:effectLst/>
              <a:latin typeface="Nunito Sans" panose="00000500000000000000" pitchFamily="2" charset="0"/>
              <a:ea typeface="+mn-ea"/>
              <a:cs typeface="+mn-cs"/>
            </a:rPr>
            <a:t> </a:t>
          </a:r>
          <a:r>
            <a:rPr lang="es-MX" sz="1100" b="0" i="0" u="none" strike="noStrike">
              <a:solidFill>
                <a:srgbClr val="EF464C"/>
              </a:solidFill>
              <a:effectLst/>
              <a:latin typeface="Nunito Sans" panose="00000500000000000000" pitchFamily="2" charset="0"/>
              <a:ea typeface="+mn-ea"/>
              <a:cs typeface="+mn-cs"/>
            </a:rPr>
            <a:t>los tiempos de ejecución o desarrollo de la </a:t>
          </a:r>
          <a:r>
            <a:rPr lang="es-MX" sz="1100" b="1" i="0" u="none" strike="noStrike">
              <a:solidFill>
                <a:srgbClr val="EF464C"/>
              </a:solidFill>
              <a:effectLst/>
              <a:latin typeface="Nunito Sans" panose="00000500000000000000" pitchFamily="2" charset="0"/>
              <a:ea typeface="+mn-ea"/>
              <a:cs typeface="+mn-cs"/>
            </a:rPr>
            <a:t>VINCULACIÓN</a:t>
          </a:r>
          <a:endParaRPr lang="es-MX" sz="1100" b="1">
            <a:solidFill>
              <a:srgbClr val="EF464C"/>
            </a:solidFill>
            <a:latin typeface="Nunito Sans" panose="00000500000000000000" pitchFamily="2" charset="0"/>
          </a:endParaRPr>
        </a:p>
      </xdr:txBody>
    </xdr:sp>
    <xdr:clientData/>
  </xdr:twoCellAnchor>
  <xdr:twoCellAnchor editAs="oneCell">
    <xdr:from>
      <xdr:col>3</xdr:col>
      <xdr:colOff>19050</xdr:colOff>
      <xdr:row>92</xdr:row>
      <xdr:rowOff>104775</xdr:rowOff>
    </xdr:from>
    <xdr:to>
      <xdr:col>3</xdr:col>
      <xdr:colOff>657225</xdr:colOff>
      <xdr:row>95</xdr:row>
      <xdr:rowOff>85725</xdr:rowOff>
    </xdr:to>
    <xdr:pic>
      <xdr:nvPicPr>
        <xdr:cNvPr id="7" name="Picture 6">
          <a:extLst>
            <a:ext uri="{FF2B5EF4-FFF2-40B4-BE49-F238E27FC236}">
              <a16:creationId xmlns:a16="http://schemas.microsoft.com/office/drawing/2014/main" id="{975D5793-2694-4082-B2EC-FEB90DAF22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39550" y="25403175"/>
          <a:ext cx="638175" cy="638175"/>
        </a:xfrm>
        <a:prstGeom prst="rect">
          <a:avLst/>
        </a:prstGeom>
      </xdr:spPr>
    </xdr:pic>
    <xdr:clientData/>
  </xdr:twoCellAnchor>
  <xdr:twoCellAnchor>
    <xdr:from>
      <xdr:col>3</xdr:col>
      <xdr:colOff>752475</xdr:colOff>
      <xdr:row>92</xdr:row>
      <xdr:rowOff>142875</xdr:rowOff>
    </xdr:from>
    <xdr:to>
      <xdr:col>3</xdr:col>
      <xdr:colOff>5762625</xdr:colOff>
      <xdr:row>95</xdr:row>
      <xdr:rowOff>200025</xdr:rowOff>
    </xdr:to>
    <xdr:sp macro="" textlink="">
      <xdr:nvSpPr>
        <xdr:cNvPr id="8" name="TextBox 7">
          <a:extLst>
            <a:ext uri="{FF2B5EF4-FFF2-40B4-BE49-F238E27FC236}">
              <a16:creationId xmlns:a16="http://schemas.microsoft.com/office/drawing/2014/main" id="{58F28386-2C42-45A4-B42F-9C2C34F16E8D}"/>
            </a:ext>
          </a:extLst>
        </xdr:cNvPr>
        <xdr:cNvSpPr txBox="1"/>
      </xdr:nvSpPr>
      <xdr:spPr>
        <a:xfrm>
          <a:off x="12372975" y="25441275"/>
          <a:ext cx="501015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En caso de que no se tenga un plan de protección intelectual planeado a corto y/o mediano plazo, describirlo de igual forma, ya que, </a:t>
          </a:r>
          <a:r>
            <a:rPr lang="es-MX" sz="1100" b="1" i="0" u="none" strike="noStrike">
              <a:solidFill>
                <a:srgbClr val="7C8DA0"/>
              </a:solidFill>
              <a:effectLst/>
              <a:latin typeface="Nunito Sans" panose="00000500000000000000" pitchFamily="2" charset="0"/>
              <a:ea typeface="+mn-ea"/>
              <a:cs typeface="+mn-cs"/>
            </a:rPr>
            <a:t>el proyecto NO podrá ser enviado si hay campos vacíos. </a:t>
          </a:r>
          <a:endParaRPr lang="es-MX" sz="1100" b="1">
            <a:solidFill>
              <a:srgbClr val="EF464C"/>
            </a:solidFill>
            <a:latin typeface="Nunito Sans" panose="00000500000000000000" pitchFamily="2" charset="0"/>
          </a:endParaRPr>
        </a:p>
      </xdr:txBody>
    </xdr:sp>
    <xdr:clientData/>
  </xdr:twoCellAnchor>
  <xdr:twoCellAnchor editAs="oneCell">
    <xdr:from>
      <xdr:col>3</xdr:col>
      <xdr:colOff>66675</xdr:colOff>
      <xdr:row>145</xdr:row>
      <xdr:rowOff>114300</xdr:rowOff>
    </xdr:from>
    <xdr:to>
      <xdr:col>3</xdr:col>
      <xdr:colOff>704850</xdr:colOff>
      <xdr:row>148</xdr:row>
      <xdr:rowOff>123825</xdr:rowOff>
    </xdr:to>
    <xdr:pic>
      <xdr:nvPicPr>
        <xdr:cNvPr id="9" name="Picture 8">
          <a:extLst>
            <a:ext uri="{FF2B5EF4-FFF2-40B4-BE49-F238E27FC236}">
              <a16:creationId xmlns:a16="http://schemas.microsoft.com/office/drawing/2014/main" id="{3FD7E0F0-4DE6-4447-A71E-03F1C9834A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87175" y="39966900"/>
          <a:ext cx="638175" cy="638175"/>
        </a:xfrm>
        <a:prstGeom prst="rect">
          <a:avLst/>
        </a:prstGeom>
      </xdr:spPr>
    </xdr:pic>
    <xdr:clientData/>
  </xdr:twoCellAnchor>
  <xdr:twoCellAnchor>
    <xdr:from>
      <xdr:col>3</xdr:col>
      <xdr:colOff>809625</xdr:colOff>
      <xdr:row>145</xdr:row>
      <xdr:rowOff>171451</xdr:rowOff>
    </xdr:from>
    <xdr:to>
      <xdr:col>4</xdr:col>
      <xdr:colOff>28575</xdr:colOff>
      <xdr:row>148</xdr:row>
      <xdr:rowOff>133351</xdr:rowOff>
    </xdr:to>
    <xdr:sp macro="" textlink="">
      <xdr:nvSpPr>
        <xdr:cNvPr id="10" name="TextBox 9">
          <a:extLst>
            <a:ext uri="{FF2B5EF4-FFF2-40B4-BE49-F238E27FC236}">
              <a16:creationId xmlns:a16="http://schemas.microsoft.com/office/drawing/2014/main" id="{DFE6FB91-9F00-4A18-BB97-78E249CE7682}"/>
            </a:ext>
          </a:extLst>
        </xdr:cNvPr>
        <xdr:cNvSpPr txBox="1"/>
      </xdr:nvSpPr>
      <xdr:spPr>
        <a:xfrm>
          <a:off x="12430125" y="40024051"/>
          <a:ext cx="50101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Incluir datos estadísticos y brutos que demuestren el </a:t>
          </a:r>
          <a:r>
            <a:rPr lang="es-MX" sz="1100" b="1" i="0" u="none" strike="noStrike">
              <a:solidFill>
                <a:srgbClr val="7C8DA0"/>
              </a:solidFill>
              <a:effectLst/>
              <a:latin typeface="Nunito Sans" panose="00000500000000000000" pitchFamily="2" charset="0"/>
              <a:ea typeface="+mn-ea"/>
              <a:cs typeface="+mn-cs"/>
            </a:rPr>
            <a:t>tamaño del mercado </a:t>
          </a:r>
          <a:r>
            <a:rPr lang="es-MX" sz="1100" b="0" i="0" u="none" strike="noStrike">
              <a:solidFill>
                <a:srgbClr val="7C8DA0"/>
              </a:solidFill>
              <a:effectLst/>
              <a:latin typeface="Nunito Sans" panose="00000500000000000000" pitchFamily="2" charset="0"/>
              <a:ea typeface="+mn-ea"/>
              <a:cs typeface="+mn-cs"/>
            </a:rPr>
            <a:t>que hay para resolver la problemática que se identificó.</a:t>
          </a:r>
        </a:p>
      </xdr:txBody>
    </xdr:sp>
    <xdr:clientData/>
  </xdr:twoCellAnchor>
  <xdr:twoCellAnchor editAs="oneCell">
    <xdr:from>
      <xdr:col>2</xdr:col>
      <xdr:colOff>704850</xdr:colOff>
      <xdr:row>162</xdr:row>
      <xdr:rowOff>114300</xdr:rowOff>
    </xdr:from>
    <xdr:to>
      <xdr:col>3</xdr:col>
      <xdr:colOff>581025</xdr:colOff>
      <xdr:row>164</xdr:row>
      <xdr:rowOff>276225</xdr:rowOff>
    </xdr:to>
    <xdr:pic>
      <xdr:nvPicPr>
        <xdr:cNvPr id="11" name="Picture 10">
          <a:extLst>
            <a:ext uri="{FF2B5EF4-FFF2-40B4-BE49-F238E27FC236}">
              <a16:creationId xmlns:a16="http://schemas.microsoft.com/office/drawing/2014/main" id="{E6439A5D-9D76-40EB-B3A3-14BA48E12C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63350" y="44224575"/>
          <a:ext cx="638175" cy="638175"/>
        </a:xfrm>
        <a:prstGeom prst="rect">
          <a:avLst/>
        </a:prstGeom>
      </xdr:spPr>
    </xdr:pic>
    <xdr:clientData/>
  </xdr:twoCellAnchor>
  <xdr:twoCellAnchor>
    <xdr:from>
      <xdr:col>3</xdr:col>
      <xdr:colOff>742950</xdr:colOff>
      <xdr:row>162</xdr:row>
      <xdr:rowOff>152400</xdr:rowOff>
    </xdr:from>
    <xdr:to>
      <xdr:col>3</xdr:col>
      <xdr:colOff>5753100</xdr:colOff>
      <xdr:row>164</xdr:row>
      <xdr:rowOff>266700</xdr:rowOff>
    </xdr:to>
    <xdr:sp macro="" textlink="">
      <xdr:nvSpPr>
        <xdr:cNvPr id="12" name="TextBox 11">
          <a:extLst>
            <a:ext uri="{FF2B5EF4-FFF2-40B4-BE49-F238E27FC236}">
              <a16:creationId xmlns:a16="http://schemas.microsoft.com/office/drawing/2014/main" id="{F61F93F9-427C-47AC-AC26-E5A876920317}"/>
            </a:ext>
          </a:extLst>
        </xdr:cNvPr>
        <xdr:cNvSpPr txBox="1"/>
      </xdr:nvSpPr>
      <xdr:spPr>
        <a:xfrm>
          <a:off x="12363450" y="44262675"/>
          <a:ext cx="50101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Mencionar </a:t>
          </a:r>
          <a:r>
            <a:rPr lang="es-MX" sz="1100" b="1" i="0" u="none" strike="noStrike">
              <a:solidFill>
                <a:srgbClr val="7C8DA0"/>
              </a:solidFill>
              <a:effectLst/>
              <a:latin typeface="Nunito Sans" panose="00000500000000000000" pitchFamily="2" charset="0"/>
              <a:ea typeface="+mn-ea"/>
              <a:cs typeface="+mn-cs"/>
            </a:rPr>
            <a:t>por lo menos 3 empresas competidoras</a:t>
          </a:r>
          <a:r>
            <a:rPr lang="es-MX" sz="1100" b="0" i="0" u="none" strike="noStrike">
              <a:solidFill>
                <a:srgbClr val="7C8DA0"/>
              </a:solidFill>
              <a:effectLst/>
              <a:latin typeface="Nunito Sans" panose="00000500000000000000" pitchFamily="2" charset="0"/>
              <a:ea typeface="+mn-ea"/>
              <a:cs typeface="+mn-cs"/>
            </a:rPr>
            <a:t>, en caso de no contar con competidores directos, considerar los indirectos. </a:t>
          </a:r>
        </a:p>
      </xdr:txBody>
    </xdr:sp>
    <xdr:clientData/>
  </xdr:twoCellAnchor>
  <xdr:twoCellAnchor>
    <xdr:from>
      <xdr:col>0</xdr:col>
      <xdr:colOff>561975</xdr:colOff>
      <xdr:row>194</xdr:row>
      <xdr:rowOff>19050</xdr:rowOff>
    </xdr:from>
    <xdr:to>
      <xdr:col>1</xdr:col>
      <xdr:colOff>5638800</xdr:colOff>
      <xdr:row>198</xdr:row>
      <xdr:rowOff>46300</xdr:rowOff>
    </xdr:to>
    <xdr:grpSp>
      <xdr:nvGrpSpPr>
        <xdr:cNvPr id="16" name="Grupo 15">
          <a:extLst>
            <a:ext uri="{FF2B5EF4-FFF2-40B4-BE49-F238E27FC236}">
              <a16:creationId xmlns:a16="http://schemas.microsoft.com/office/drawing/2014/main" id="{A9C5762A-E5A9-4617-A24B-1254678010E5}"/>
            </a:ext>
          </a:extLst>
        </xdr:cNvPr>
        <xdr:cNvGrpSpPr/>
      </xdr:nvGrpSpPr>
      <xdr:grpSpPr>
        <a:xfrm>
          <a:off x="561975" y="51825525"/>
          <a:ext cx="7143750" cy="865450"/>
          <a:chOff x="781050" y="14087475"/>
          <a:chExt cx="6981825" cy="967034"/>
        </a:xfrm>
      </xdr:grpSpPr>
      <xdr:pic>
        <xdr:nvPicPr>
          <xdr:cNvPr id="17" name="Imagen 16">
            <a:extLst>
              <a:ext uri="{FF2B5EF4-FFF2-40B4-BE49-F238E27FC236}">
                <a16:creationId xmlns:a16="http://schemas.microsoft.com/office/drawing/2014/main" id="{449F1333-0AF1-47CF-887B-C230A548F8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8" name="CuadroTexto 17">
            <a:extLst>
              <a:ext uri="{FF2B5EF4-FFF2-40B4-BE49-F238E27FC236}">
                <a16:creationId xmlns:a16="http://schemas.microsoft.com/office/drawing/2014/main" id="{61122652-1533-42B2-A26A-49ED77ACB61F}"/>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257175</xdr:colOff>
      <xdr:row>2</xdr:row>
      <xdr:rowOff>152400</xdr:rowOff>
    </xdr:from>
    <xdr:to>
      <xdr:col>0</xdr:col>
      <xdr:colOff>742949</xdr:colOff>
      <xdr:row>5</xdr:row>
      <xdr:rowOff>9524</xdr:rowOff>
    </xdr:to>
    <xdr:pic>
      <xdr:nvPicPr>
        <xdr:cNvPr id="2" name="Picture 3">
          <a:extLst>
            <a:ext uri="{FF2B5EF4-FFF2-40B4-BE49-F238E27FC236}">
              <a16:creationId xmlns:a16="http://schemas.microsoft.com/office/drawing/2014/main" id="{A61882BD-899A-48A1-A937-CF656AFC9A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847725"/>
          <a:ext cx="485774" cy="485774"/>
        </a:xfrm>
        <a:prstGeom prst="rect">
          <a:avLst/>
        </a:prstGeom>
      </xdr:spPr>
    </xdr:pic>
    <xdr:clientData/>
  </xdr:twoCellAnchor>
  <xdr:twoCellAnchor>
    <xdr:from>
      <xdr:col>0</xdr:col>
      <xdr:colOff>742949</xdr:colOff>
      <xdr:row>2</xdr:row>
      <xdr:rowOff>190500</xdr:rowOff>
    </xdr:from>
    <xdr:to>
      <xdr:col>1</xdr:col>
      <xdr:colOff>3419474</xdr:colOff>
      <xdr:row>5</xdr:row>
      <xdr:rowOff>104775</xdr:rowOff>
    </xdr:to>
    <xdr:sp macro="" textlink="">
      <xdr:nvSpPr>
        <xdr:cNvPr id="3" name="TextBox 4">
          <a:extLst>
            <a:ext uri="{FF2B5EF4-FFF2-40B4-BE49-F238E27FC236}">
              <a16:creationId xmlns:a16="http://schemas.microsoft.com/office/drawing/2014/main" id="{DB38ED4C-17E5-49CF-AF4E-62C38FD7BE39}"/>
            </a:ext>
          </a:extLst>
        </xdr:cNvPr>
        <xdr:cNvSpPr txBox="1"/>
      </xdr:nvSpPr>
      <xdr:spPr>
        <a:xfrm>
          <a:off x="742949" y="885825"/>
          <a:ext cx="53816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El </a:t>
          </a:r>
          <a:r>
            <a:rPr lang="es-MX" sz="1100" b="1">
              <a:solidFill>
                <a:srgbClr val="7C8DA0"/>
              </a:solidFill>
              <a:latin typeface="Nunito Sans" panose="00000500000000000000" pitchFamily="2" charset="0"/>
            </a:rPr>
            <a:t>Centro de Investigación (CI) y/o Institución de Educación Superior (IES)</a:t>
          </a:r>
          <a:r>
            <a:rPr lang="es-MX" sz="1100" b="0">
              <a:solidFill>
                <a:srgbClr val="7C8DA0"/>
              </a:solidFill>
              <a:latin typeface="Nunito Sans" panose="00000500000000000000" pitchFamily="2" charset="0"/>
            </a:rPr>
            <a:t>, según sea el caso, debe tener un registro de </a:t>
          </a:r>
          <a:r>
            <a:rPr lang="es-MX" sz="1100" b="1">
              <a:solidFill>
                <a:srgbClr val="EF464C"/>
              </a:solidFill>
              <a:latin typeface="Nunito Sans" panose="00000500000000000000" pitchFamily="2" charset="0"/>
            </a:rPr>
            <a:t>RENIECYT "ACTUALIZADO/VIGENTE"</a:t>
          </a:r>
        </a:p>
      </xdr:txBody>
    </xdr:sp>
    <xdr:clientData/>
  </xdr:twoCellAnchor>
  <xdr:twoCellAnchor editAs="oneCell">
    <xdr:from>
      <xdr:col>3</xdr:col>
      <xdr:colOff>0</xdr:colOff>
      <xdr:row>10</xdr:row>
      <xdr:rowOff>66675</xdr:rowOff>
    </xdr:from>
    <xdr:to>
      <xdr:col>3</xdr:col>
      <xdr:colOff>638175</xdr:colOff>
      <xdr:row>12</xdr:row>
      <xdr:rowOff>342900</xdr:rowOff>
    </xdr:to>
    <xdr:pic>
      <xdr:nvPicPr>
        <xdr:cNvPr id="4" name="Picture 10">
          <a:extLst>
            <a:ext uri="{FF2B5EF4-FFF2-40B4-BE49-F238E27FC236}">
              <a16:creationId xmlns:a16="http://schemas.microsoft.com/office/drawing/2014/main" id="{FB38439E-BE7F-4474-B2E2-16A2264560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44125" y="2381250"/>
          <a:ext cx="638175" cy="638175"/>
        </a:xfrm>
        <a:prstGeom prst="rect">
          <a:avLst/>
        </a:prstGeom>
      </xdr:spPr>
    </xdr:pic>
    <xdr:clientData/>
  </xdr:twoCellAnchor>
  <xdr:twoCellAnchor>
    <xdr:from>
      <xdr:col>3</xdr:col>
      <xdr:colOff>666749</xdr:colOff>
      <xdr:row>9</xdr:row>
      <xdr:rowOff>209549</xdr:rowOff>
    </xdr:from>
    <xdr:to>
      <xdr:col>7</xdr:col>
      <xdr:colOff>723900</xdr:colOff>
      <xdr:row>12</xdr:row>
      <xdr:rowOff>333374</xdr:rowOff>
    </xdr:to>
    <xdr:sp macro="" textlink="">
      <xdr:nvSpPr>
        <xdr:cNvPr id="5" name="TextBox 11">
          <a:extLst>
            <a:ext uri="{FF2B5EF4-FFF2-40B4-BE49-F238E27FC236}">
              <a16:creationId xmlns:a16="http://schemas.microsoft.com/office/drawing/2014/main" id="{23D23F71-3566-4C5C-8B02-67130DB5C006}"/>
            </a:ext>
          </a:extLst>
        </xdr:cNvPr>
        <xdr:cNvSpPr txBox="1"/>
      </xdr:nvSpPr>
      <xdr:spPr>
        <a:xfrm>
          <a:off x="10810874" y="2314574"/>
          <a:ext cx="3105151"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i="0" u="none" strike="noStrike">
              <a:solidFill>
                <a:srgbClr val="7C8DA0"/>
              </a:solidFill>
              <a:effectLst/>
              <a:latin typeface="Nunito Sans" panose="00000500000000000000" pitchFamily="2" charset="0"/>
              <a:ea typeface="+mn-ea"/>
              <a:cs typeface="+mn-cs"/>
            </a:rPr>
            <a:t>Escribir el </a:t>
          </a:r>
          <a:r>
            <a:rPr lang="es-MX" sz="1100" b="1" i="0" u="none" strike="noStrike">
              <a:solidFill>
                <a:srgbClr val="11AC5D"/>
              </a:solidFill>
              <a:effectLst/>
              <a:latin typeface="Nunito Sans" panose="00000500000000000000" pitchFamily="2" charset="0"/>
              <a:ea typeface="+mn-ea"/>
              <a:cs typeface="+mn-cs"/>
            </a:rPr>
            <a:t>monto total CON IVA </a:t>
          </a:r>
          <a:r>
            <a:rPr lang="es-MX" sz="1100" b="0" i="0" u="none" strike="noStrike">
              <a:solidFill>
                <a:srgbClr val="7C8DA0"/>
              </a:solidFill>
              <a:effectLst/>
              <a:latin typeface="Nunito Sans" panose="00000500000000000000" pitchFamily="2" charset="0"/>
              <a:ea typeface="+mn-ea"/>
              <a:cs typeface="+mn-cs"/>
            </a:rPr>
            <a:t>acordado con la vinculación por la realización de las actividades requeridas</a:t>
          </a:r>
        </a:p>
      </xdr:txBody>
    </xdr:sp>
    <xdr:clientData/>
  </xdr:twoCellAnchor>
  <xdr:twoCellAnchor>
    <xdr:from>
      <xdr:col>0</xdr:col>
      <xdr:colOff>533400</xdr:colOff>
      <xdr:row>56</xdr:row>
      <xdr:rowOff>19050</xdr:rowOff>
    </xdr:from>
    <xdr:to>
      <xdr:col>1</xdr:col>
      <xdr:colOff>4972050</xdr:colOff>
      <xdr:row>60</xdr:row>
      <xdr:rowOff>46300</xdr:rowOff>
    </xdr:to>
    <xdr:grpSp>
      <xdr:nvGrpSpPr>
        <xdr:cNvPr id="9" name="Grupo 8">
          <a:extLst>
            <a:ext uri="{FF2B5EF4-FFF2-40B4-BE49-F238E27FC236}">
              <a16:creationId xmlns:a16="http://schemas.microsoft.com/office/drawing/2014/main" id="{C3B57380-E7BC-46AD-B2D1-633898CC6CEF}"/>
            </a:ext>
          </a:extLst>
        </xdr:cNvPr>
        <xdr:cNvGrpSpPr/>
      </xdr:nvGrpSpPr>
      <xdr:grpSpPr>
        <a:xfrm>
          <a:off x="533400" y="14487525"/>
          <a:ext cx="7143750" cy="865450"/>
          <a:chOff x="781050" y="14087475"/>
          <a:chExt cx="6981825" cy="967034"/>
        </a:xfrm>
      </xdr:grpSpPr>
      <xdr:pic>
        <xdr:nvPicPr>
          <xdr:cNvPr id="10" name="Imagen 9">
            <a:extLst>
              <a:ext uri="{FF2B5EF4-FFF2-40B4-BE49-F238E27FC236}">
                <a16:creationId xmlns:a16="http://schemas.microsoft.com/office/drawing/2014/main" id="{A76960F8-F306-4863-AEC0-8D695E6CE4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1" name="CuadroTexto 10">
            <a:extLst>
              <a:ext uri="{FF2B5EF4-FFF2-40B4-BE49-F238E27FC236}">
                <a16:creationId xmlns:a16="http://schemas.microsoft.com/office/drawing/2014/main" id="{9071503B-8388-48D1-8CCB-66857333EA4C}"/>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361950</xdr:colOff>
      <xdr:row>2</xdr:row>
      <xdr:rowOff>133350</xdr:rowOff>
    </xdr:from>
    <xdr:to>
      <xdr:col>0</xdr:col>
      <xdr:colOff>1000125</xdr:colOff>
      <xdr:row>3</xdr:row>
      <xdr:rowOff>561975</xdr:rowOff>
    </xdr:to>
    <xdr:pic>
      <xdr:nvPicPr>
        <xdr:cNvPr id="2" name="Picture 10">
          <a:extLst>
            <a:ext uri="{FF2B5EF4-FFF2-40B4-BE49-F238E27FC236}">
              <a16:creationId xmlns:a16="http://schemas.microsoft.com/office/drawing/2014/main" id="{0C8153BE-EB15-4956-AFA6-6E26A4524A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647700"/>
          <a:ext cx="638175" cy="638175"/>
        </a:xfrm>
        <a:prstGeom prst="rect">
          <a:avLst/>
        </a:prstGeom>
      </xdr:spPr>
    </xdr:pic>
    <xdr:clientData/>
  </xdr:twoCellAnchor>
  <xdr:twoCellAnchor>
    <xdr:from>
      <xdr:col>0</xdr:col>
      <xdr:colOff>1162050</xdr:colOff>
      <xdr:row>2</xdr:row>
      <xdr:rowOff>142875</xdr:rowOff>
    </xdr:from>
    <xdr:to>
      <xdr:col>1</xdr:col>
      <xdr:colOff>3771900</xdr:colOff>
      <xdr:row>4</xdr:row>
      <xdr:rowOff>123825</xdr:rowOff>
    </xdr:to>
    <xdr:sp macro="" textlink="">
      <xdr:nvSpPr>
        <xdr:cNvPr id="3" name="TextBox 4">
          <a:extLst>
            <a:ext uri="{FF2B5EF4-FFF2-40B4-BE49-F238E27FC236}">
              <a16:creationId xmlns:a16="http://schemas.microsoft.com/office/drawing/2014/main" id="{0C6C3439-5855-4189-8855-B0A33C136E0E}"/>
            </a:ext>
          </a:extLst>
        </xdr:cNvPr>
        <xdr:cNvSpPr txBox="1"/>
      </xdr:nvSpPr>
      <xdr:spPr>
        <a:xfrm>
          <a:off x="1162050" y="657225"/>
          <a:ext cx="53816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Se solicita incluir a los </a:t>
          </a:r>
          <a:r>
            <a:rPr lang="es-MX" sz="1100" b="1">
              <a:solidFill>
                <a:srgbClr val="7C8DA0"/>
              </a:solidFill>
              <a:latin typeface="Nunito Sans" panose="00000500000000000000" pitchFamily="2" charset="0"/>
            </a:rPr>
            <a:t>integrantes</a:t>
          </a:r>
          <a:r>
            <a:rPr lang="es-MX" sz="1100" b="0">
              <a:solidFill>
                <a:srgbClr val="7C8DA0"/>
              </a:solidFill>
              <a:latin typeface="Nunito Sans" panose="00000500000000000000" pitchFamily="2" charset="0"/>
            </a:rPr>
            <a:t> del equipo de trabajo integrado </a:t>
          </a:r>
          <a:r>
            <a:rPr lang="es-MX" sz="1100" b="1">
              <a:solidFill>
                <a:srgbClr val="7C8DA0"/>
              </a:solidFill>
              <a:latin typeface="Nunito Sans" panose="00000500000000000000" pitchFamily="2" charset="0"/>
            </a:rPr>
            <a:t>por participantes de la empresa y VINCULACIÓN</a:t>
          </a:r>
          <a:r>
            <a:rPr lang="es-MX" sz="1100" b="0">
              <a:solidFill>
                <a:srgbClr val="7C8DA0"/>
              </a:solidFill>
              <a:latin typeface="Nunito Sans" panose="00000500000000000000" pitchFamily="2" charset="0"/>
            </a:rPr>
            <a:t>, deben ser </a:t>
          </a:r>
          <a:r>
            <a:rPr lang="es-MX" sz="1100" b="1">
              <a:solidFill>
                <a:srgbClr val="11AC5D"/>
              </a:solidFill>
              <a:latin typeface="Nunito Sans" panose="00000500000000000000" pitchFamily="2" charset="0"/>
            </a:rPr>
            <a:t>perfiles técnicos </a:t>
          </a:r>
          <a:r>
            <a:rPr lang="es-MX" sz="1100" b="0">
              <a:solidFill>
                <a:srgbClr val="7C8DA0"/>
              </a:solidFill>
              <a:latin typeface="Nunito Sans" panose="00000500000000000000" pitchFamily="2" charset="0"/>
            </a:rPr>
            <a:t>que sean a fin al desarrollo del proyecto.</a:t>
          </a:r>
        </a:p>
      </xdr:txBody>
    </xdr:sp>
    <xdr:clientData/>
  </xdr:twoCellAnchor>
  <xdr:twoCellAnchor>
    <xdr:from>
      <xdr:col>3</xdr:col>
      <xdr:colOff>495299</xdr:colOff>
      <xdr:row>15</xdr:row>
      <xdr:rowOff>114301</xdr:rowOff>
    </xdr:from>
    <xdr:to>
      <xdr:col>10</xdr:col>
      <xdr:colOff>409575</xdr:colOff>
      <xdr:row>20</xdr:row>
      <xdr:rowOff>38101</xdr:rowOff>
    </xdr:to>
    <xdr:sp macro="" textlink="">
      <xdr:nvSpPr>
        <xdr:cNvPr id="4" name="TextBox 4">
          <a:extLst>
            <a:ext uri="{FF2B5EF4-FFF2-40B4-BE49-F238E27FC236}">
              <a16:creationId xmlns:a16="http://schemas.microsoft.com/office/drawing/2014/main" id="{A781D677-3DA4-44A7-819D-11A44AF74760}"/>
            </a:ext>
          </a:extLst>
        </xdr:cNvPr>
        <xdr:cNvSpPr txBox="1"/>
      </xdr:nvSpPr>
      <xdr:spPr>
        <a:xfrm>
          <a:off x="9201149" y="4448176"/>
          <a:ext cx="5295901"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EF464C"/>
              </a:solidFill>
              <a:latin typeface="Nunito Sans" panose="00000500000000000000" pitchFamily="2" charset="0"/>
            </a:rPr>
            <a:t>Todos los integrantes del grupo de trabajo deben de contar con su CVU</a:t>
          </a:r>
          <a:r>
            <a:rPr lang="es-MX" sz="1100" b="0">
              <a:solidFill>
                <a:srgbClr val="7C8DA0"/>
              </a:solidFill>
              <a:latin typeface="Nunito Sans" panose="00000500000000000000" pitchFamily="2" charset="0"/>
            </a:rPr>
            <a:t>, de lo contrario, se debe crear uno por cada miembro en la página del CONACYT en el apartado de trámites en línea/CVU. Se deben llenar todos los campos requeridos acerca de los datos personales y grados académicos.</a:t>
          </a:r>
        </a:p>
      </xdr:txBody>
    </xdr:sp>
    <xdr:clientData/>
  </xdr:twoCellAnchor>
  <xdr:twoCellAnchor editAs="oneCell">
    <xdr:from>
      <xdr:col>3</xdr:col>
      <xdr:colOff>9525</xdr:colOff>
      <xdr:row>15</xdr:row>
      <xdr:rowOff>180975</xdr:rowOff>
    </xdr:from>
    <xdr:to>
      <xdr:col>3</xdr:col>
      <xdr:colOff>495299</xdr:colOff>
      <xdr:row>18</xdr:row>
      <xdr:rowOff>38099</xdr:rowOff>
    </xdr:to>
    <xdr:pic>
      <xdr:nvPicPr>
        <xdr:cNvPr id="5" name="Picture 3">
          <a:extLst>
            <a:ext uri="{FF2B5EF4-FFF2-40B4-BE49-F238E27FC236}">
              <a16:creationId xmlns:a16="http://schemas.microsoft.com/office/drawing/2014/main" id="{D24B384B-831C-4F21-9B67-77C199F107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15375" y="4514850"/>
          <a:ext cx="485774" cy="485774"/>
        </a:xfrm>
        <a:prstGeom prst="rect">
          <a:avLst/>
        </a:prstGeom>
      </xdr:spPr>
    </xdr:pic>
    <xdr:clientData/>
  </xdr:twoCellAnchor>
  <xdr:twoCellAnchor>
    <xdr:from>
      <xdr:col>0</xdr:col>
      <xdr:colOff>571500</xdr:colOff>
      <xdr:row>123</xdr:row>
      <xdr:rowOff>38100</xdr:rowOff>
    </xdr:from>
    <xdr:to>
      <xdr:col>1</xdr:col>
      <xdr:colOff>4943475</xdr:colOff>
      <xdr:row>127</xdr:row>
      <xdr:rowOff>65350</xdr:rowOff>
    </xdr:to>
    <xdr:grpSp>
      <xdr:nvGrpSpPr>
        <xdr:cNvPr id="9" name="Grupo 8">
          <a:extLst>
            <a:ext uri="{FF2B5EF4-FFF2-40B4-BE49-F238E27FC236}">
              <a16:creationId xmlns:a16="http://schemas.microsoft.com/office/drawing/2014/main" id="{4B2F23B0-7667-45B7-AE52-4900CA4498F6}"/>
            </a:ext>
          </a:extLst>
        </xdr:cNvPr>
        <xdr:cNvGrpSpPr/>
      </xdr:nvGrpSpPr>
      <xdr:grpSpPr>
        <a:xfrm>
          <a:off x="571500" y="28736925"/>
          <a:ext cx="7143750" cy="865450"/>
          <a:chOff x="781050" y="14087475"/>
          <a:chExt cx="6981825" cy="967034"/>
        </a:xfrm>
      </xdr:grpSpPr>
      <xdr:pic>
        <xdr:nvPicPr>
          <xdr:cNvPr id="10" name="Imagen 9">
            <a:extLst>
              <a:ext uri="{FF2B5EF4-FFF2-40B4-BE49-F238E27FC236}">
                <a16:creationId xmlns:a16="http://schemas.microsoft.com/office/drawing/2014/main" id="{22722A98-AD0D-45A4-A79F-228FC1D95A1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1" name="CuadroTexto 10">
            <a:extLst>
              <a:ext uri="{FF2B5EF4-FFF2-40B4-BE49-F238E27FC236}">
                <a16:creationId xmlns:a16="http://schemas.microsoft.com/office/drawing/2014/main" id="{5216D71F-62A3-470E-B9DA-1B57CA5311B2}"/>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1085850</xdr:colOff>
      <xdr:row>2</xdr:row>
      <xdr:rowOff>238126</xdr:rowOff>
    </xdr:from>
    <xdr:to>
      <xdr:col>1</xdr:col>
      <xdr:colOff>7048500</xdr:colOff>
      <xdr:row>4</xdr:row>
      <xdr:rowOff>180976</xdr:rowOff>
    </xdr:to>
    <xdr:sp macro="" textlink="">
      <xdr:nvSpPr>
        <xdr:cNvPr id="2" name="TextBox 4">
          <a:extLst>
            <a:ext uri="{FF2B5EF4-FFF2-40B4-BE49-F238E27FC236}">
              <a16:creationId xmlns:a16="http://schemas.microsoft.com/office/drawing/2014/main" id="{3C13FCA0-5319-49BF-B937-CDF0C3388A60}"/>
            </a:ext>
          </a:extLst>
        </xdr:cNvPr>
        <xdr:cNvSpPr txBox="1"/>
      </xdr:nvSpPr>
      <xdr:spPr>
        <a:xfrm>
          <a:off x="1085850" y="714376"/>
          <a:ext cx="84867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Este apartado </a:t>
          </a:r>
          <a:r>
            <a:rPr lang="es-MX" sz="1100" b="0" i="1">
              <a:solidFill>
                <a:srgbClr val="11AC5D"/>
              </a:solidFill>
              <a:latin typeface="Nunito Sans" panose="00000500000000000000" pitchFamily="2" charset="0"/>
            </a:rPr>
            <a:t>sólo aplica si hay algún estudiante asociado que esté cursando la una maestría afín al proyecto</a:t>
          </a:r>
          <a:r>
            <a:rPr lang="es-MX" sz="1100" b="0">
              <a:solidFill>
                <a:srgbClr val="7C8DA0"/>
              </a:solidFill>
              <a:latin typeface="Nunito Sans" panose="00000500000000000000" pitchFamily="2" charset="0"/>
            </a:rPr>
            <a:t> y al igual que el grupo de trabajo debe contar con un CVU en el sistema de CONACYT.</a:t>
          </a:r>
        </a:p>
      </xdr:txBody>
    </xdr:sp>
    <xdr:clientData/>
  </xdr:twoCellAnchor>
  <xdr:twoCellAnchor>
    <xdr:from>
      <xdr:col>0</xdr:col>
      <xdr:colOff>1085851</xdr:colOff>
      <xdr:row>4</xdr:row>
      <xdr:rowOff>447675</xdr:rowOff>
    </xdr:from>
    <xdr:to>
      <xdr:col>1</xdr:col>
      <xdr:colOff>6715126</xdr:colOff>
      <xdr:row>6</xdr:row>
      <xdr:rowOff>95250</xdr:rowOff>
    </xdr:to>
    <xdr:sp macro="" textlink="">
      <xdr:nvSpPr>
        <xdr:cNvPr id="5" name="TextBox 4">
          <a:extLst>
            <a:ext uri="{FF2B5EF4-FFF2-40B4-BE49-F238E27FC236}">
              <a16:creationId xmlns:a16="http://schemas.microsoft.com/office/drawing/2014/main" id="{3E7A97D7-B5E7-44BA-B8FE-15C9A7B0B8FA}"/>
            </a:ext>
          </a:extLst>
        </xdr:cNvPr>
        <xdr:cNvSpPr txBox="1"/>
      </xdr:nvSpPr>
      <xdr:spPr>
        <a:xfrm>
          <a:off x="1085851" y="1476375"/>
          <a:ext cx="8153400"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El grado académico del estudiante </a:t>
          </a:r>
          <a:r>
            <a:rPr lang="es-MX" sz="1100" b="1">
              <a:solidFill>
                <a:srgbClr val="EF464C"/>
              </a:solidFill>
              <a:latin typeface="Nunito Sans" panose="00000500000000000000" pitchFamily="2" charset="0"/>
            </a:rPr>
            <a:t>debe pertenecer al Padrón del Programa nacional de Posgrados de Calida (PNCP)</a:t>
          </a:r>
        </a:p>
      </xdr:txBody>
    </xdr:sp>
    <xdr:clientData/>
  </xdr:twoCellAnchor>
  <xdr:twoCellAnchor editAs="oneCell">
    <xdr:from>
      <xdr:col>0</xdr:col>
      <xdr:colOff>419100</xdr:colOff>
      <xdr:row>2</xdr:row>
      <xdr:rowOff>142875</xdr:rowOff>
    </xdr:from>
    <xdr:to>
      <xdr:col>0</xdr:col>
      <xdr:colOff>1057275</xdr:colOff>
      <xdr:row>4</xdr:row>
      <xdr:rowOff>228600</xdr:rowOff>
    </xdr:to>
    <xdr:pic>
      <xdr:nvPicPr>
        <xdr:cNvPr id="6" name="Picture 10">
          <a:extLst>
            <a:ext uri="{FF2B5EF4-FFF2-40B4-BE49-F238E27FC236}">
              <a16:creationId xmlns:a16="http://schemas.microsoft.com/office/drawing/2014/main" id="{C0B49A3A-7D66-4481-9A2F-65E392A387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619125"/>
          <a:ext cx="638175" cy="638175"/>
        </a:xfrm>
        <a:prstGeom prst="rect">
          <a:avLst/>
        </a:prstGeom>
      </xdr:spPr>
    </xdr:pic>
    <xdr:clientData/>
  </xdr:twoCellAnchor>
  <xdr:twoCellAnchor editAs="oneCell">
    <xdr:from>
      <xdr:col>0</xdr:col>
      <xdr:colOff>476250</xdr:colOff>
      <xdr:row>4</xdr:row>
      <xdr:rowOff>361950</xdr:rowOff>
    </xdr:from>
    <xdr:to>
      <xdr:col>0</xdr:col>
      <xdr:colOff>962024</xdr:colOff>
      <xdr:row>6</xdr:row>
      <xdr:rowOff>85724</xdr:rowOff>
    </xdr:to>
    <xdr:pic>
      <xdr:nvPicPr>
        <xdr:cNvPr id="7" name="Picture 3">
          <a:extLst>
            <a:ext uri="{FF2B5EF4-FFF2-40B4-BE49-F238E27FC236}">
              <a16:creationId xmlns:a16="http://schemas.microsoft.com/office/drawing/2014/main" id="{5FD49D7C-6B7F-46AC-8718-A0F43255D3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1390650"/>
          <a:ext cx="485774" cy="485774"/>
        </a:xfrm>
        <a:prstGeom prst="rect">
          <a:avLst/>
        </a:prstGeom>
      </xdr:spPr>
    </xdr:pic>
    <xdr:clientData/>
  </xdr:twoCellAnchor>
  <xdr:twoCellAnchor>
    <xdr:from>
      <xdr:col>0</xdr:col>
      <xdr:colOff>666750</xdr:colOff>
      <xdr:row>17</xdr:row>
      <xdr:rowOff>28575</xdr:rowOff>
    </xdr:from>
    <xdr:to>
      <xdr:col>1</xdr:col>
      <xdr:colOff>5286375</xdr:colOff>
      <xdr:row>21</xdr:row>
      <xdr:rowOff>55825</xdr:rowOff>
    </xdr:to>
    <xdr:grpSp>
      <xdr:nvGrpSpPr>
        <xdr:cNvPr id="11" name="Grupo 10">
          <a:extLst>
            <a:ext uri="{FF2B5EF4-FFF2-40B4-BE49-F238E27FC236}">
              <a16:creationId xmlns:a16="http://schemas.microsoft.com/office/drawing/2014/main" id="{DB4BFED3-2782-4B60-9E77-B254BD478AB9}"/>
            </a:ext>
          </a:extLst>
        </xdr:cNvPr>
        <xdr:cNvGrpSpPr/>
      </xdr:nvGrpSpPr>
      <xdr:grpSpPr>
        <a:xfrm>
          <a:off x="666750" y="4762500"/>
          <a:ext cx="7143750" cy="865450"/>
          <a:chOff x="781050" y="14087475"/>
          <a:chExt cx="6981825" cy="967034"/>
        </a:xfrm>
      </xdr:grpSpPr>
      <xdr:pic>
        <xdr:nvPicPr>
          <xdr:cNvPr id="12" name="Imagen 11">
            <a:extLst>
              <a:ext uri="{FF2B5EF4-FFF2-40B4-BE49-F238E27FC236}">
                <a16:creationId xmlns:a16="http://schemas.microsoft.com/office/drawing/2014/main" id="{210CF213-C88A-46CD-A7E1-630139CFB4C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3" name="CuadroTexto 12">
            <a:extLst>
              <a:ext uri="{FF2B5EF4-FFF2-40B4-BE49-F238E27FC236}">
                <a16:creationId xmlns:a16="http://schemas.microsoft.com/office/drawing/2014/main" id="{B14E0DD5-57D9-4390-899C-79E8167E9B26}"/>
              </a:ext>
            </a:extLst>
          </xdr:cNvPr>
          <xdr:cNvSpPr txBox="1"/>
        </xdr:nvSpPr>
        <xdr:spPr>
          <a:xfrm>
            <a:off x="1409699" y="14087475"/>
            <a:ext cx="6353176" cy="96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lyn%20Dafne/Dropbox/Actum%202016%20PEI/PEI%202018/Formatos/2%20PEI%202018%20Gan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
      <sheetName val="Presupuesto desglosado"/>
      <sheetName val="Presupuesto global"/>
      <sheetName val="Grupo de Trabajo"/>
    </sheetNames>
    <sheetDataSet>
      <sheetData sheetId="0">
        <row r="6">
          <cell r="C6" t="str">
            <v>META 1</v>
          </cell>
          <cell r="E6" t="str">
            <v>ACT. 1 meta 1</v>
          </cell>
        </row>
        <row r="7">
          <cell r="C7"/>
          <cell r="E7"/>
        </row>
        <row r="8">
          <cell r="C8"/>
          <cell r="E8"/>
        </row>
        <row r="9">
          <cell r="C9"/>
          <cell r="E9"/>
        </row>
        <row r="10">
          <cell r="C10"/>
          <cell r="E10"/>
        </row>
        <row r="12">
          <cell r="C12" t="str">
            <v>MEA 2</v>
          </cell>
          <cell r="E12" t="str">
            <v>act 1 meta 2</v>
          </cell>
        </row>
        <row r="13">
          <cell r="C13"/>
          <cell r="E13"/>
        </row>
        <row r="14">
          <cell r="C14"/>
          <cell r="E14"/>
        </row>
        <row r="15">
          <cell r="C15"/>
          <cell r="E15"/>
        </row>
        <row r="16">
          <cell r="C16"/>
          <cell r="E16"/>
        </row>
        <row r="18">
          <cell r="E18" t="str">
            <v>act 1 meta 3</v>
          </cell>
        </row>
        <row r="19">
          <cell r="E19"/>
        </row>
        <row r="20">
          <cell r="E20"/>
        </row>
        <row r="21">
          <cell r="E21"/>
        </row>
        <row r="22">
          <cell r="E22"/>
        </row>
        <row r="24">
          <cell r="E24" t="str">
            <v>ac 1</v>
          </cell>
        </row>
        <row r="25">
          <cell r="E25"/>
        </row>
        <row r="26">
          <cell r="E26"/>
        </row>
        <row r="27">
          <cell r="E27"/>
        </row>
        <row r="28">
          <cell r="E28"/>
        </row>
        <row r="30">
          <cell r="E30"/>
        </row>
        <row r="31">
          <cell r="E31"/>
        </row>
        <row r="32">
          <cell r="E32"/>
        </row>
        <row r="33">
          <cell r="E33"/>
        </row>
        <row r="34">
          <cell r="E34"/>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mailto:xxxxxxxxx@xxx.x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3.inegi.org.mx/sistemas/SCIAN/scian.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nacyt.gob.mx/index.php/el-conacyt/convocatorias-y-resultados-conacyt/convocatorias-programa-de-estimulos-a-la-innovacion/convocatoria-2018-pei/14869-subsectores-prioritarios-2018/fil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nglish.sipo.gov.cn/" TargetMode="External"/><Relationship Id="rId13" Type="http://schemas.openxmlformats.org/officeDocument/2006/relationships/printerSettings" Target="../printerSettings/printerSettings5.bin"/><Relationship Id="rId3" Type="http://schemas.openxmlformats.org/officeDocument/2006/relationships/hyperlink" Target="https://worldwide.espacenet.com/" TargetMode="External"/><Relationship Id="rId7" Type="http://schemas.openxmlformats.org/officeDocument/2006/relationships/hyperlink" Target="http://pericles.ipaustralia.gov.au/ols/auspat/quickSearch.do;jsessionid=vwhSUTOLv8MkjPOpctw8hcNG1vwYkj9VyDWEVmp_rPfVqVYB4rzq!-2083345905" TargetMode="External"/><Relationship Id="rId12" Type="http://schemas.openxmlformats.org/officeDocument/2006/relationships/hyperlink" Target="http://eng.kipris.or.kr/enghome/main.jsp" TargetMode="External"/><Relationship Id="rId2" Type="http://schemas.openxmlformats.org/officeDocument/2006/relationships/hyperlink" Target="https://patentscope.wipo.int/search/es/search.jsf" TargetMode="External"/><Relationship Id="rId1" Type="http://schemas.openxmlformats.org/officeDocument/2006/relationships/hyperlink" Target="https://patents.google.com/" TargetMode="External"/><Relationship Id="rId6" Type="http://schemas.openxmlformats.org/officeDocument/2006/relationships/hyperlink" Target="https://www.ipo.gov.uk/p-ipsum.htm" TargetMode="External"/><Relationship Id="rId11" Type="http://schemas.openxmlformats.org/officeDocument/2006/relationships/hyperlink" Target="https://www.j-platpat.inpit.go.jp/web/all/top/BTmTopEnglishPage" TargetMode="External"/><Relationship Id="rId5" Type="http://schemas.openxmlformats.org/officeDocument/2006/relationships/hyperlink" Target="https://www.uspto.gov/" TargetMode="External"/><Relationship Id="rId10" Type="http://schemas.openxmlformats.org/officeDocument/2006/relationships/hyperlink" Target="https://www.lens.org/lens/" TargetMode="External"/><Relationship Id="rId4" Type="http://schemas.openxmlformats.org/officeDocument/2006/relationships/hyperlink" Target="http://invenes.oepm.es/InvenesWeb/faces/busquedaInternet.jsp;jsessionid=02Z4U3AiO1TyqQViAzn8jlcr.Consultas1" TargetMode="External"/><Relationship Id="rId9" Type="http://schemas.openxmlformats.org/officeDocument/2006/relationships/hyperlink" Target="http://lp.espacenet.com/"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xxxxxxxx@xxx.xxx" TargetMode="External"/><Relationship Id="rId2" Type="http://schemas.openxmlformats.org/officeDocument/2006/relationships/hyperlink" Target="mailto:xxxxxxxx@xxx.xxx" TargetMode="External"/><Relationship Id="rId1" Type="http://schemas.openxmlformats.org/officeDocument/2006/relationships/hyperlink" Target="mailto:xxxxxxxx@xxx.xxx"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mailto:xxxxxxxx@xxx.xx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1B31"/>
  </sheetPr>
  <dimension ref="B1:V68"/>
  <sheetViews>
    <sheetView showGridLines="0" topLeftCell="A51" workbookViewId="0">
      <selection activeCell="L62" sqref="L62"/>
    </sheetView>
  </sheetViews>
  <sheetFormatPr baseColWidth="10" defaultColWidth="11.42578125" defaultRowHeight="16.5"/>
  <cols>
    <col min="1" max="1" width="11.42578125" style="1" customWidth="1"/>
    <col min="2" max="9" width="11.42578125" style="1"/>
    <col min="10" max="10" width="17.7109375" style="1" customWidth="1"/>
    <col min="11" max="16384" width="11.42578125" style="1"/>
  </cols>
  <sheetData>
    <row r="1" spans="2:22" ht="17.25" thickBot="1">
      <c r="L1"/>
      <c r="M1"/>
      <c r="N1"/>
      <c r="O1"/>
      <c r="P1"/>
      <c r="Q1"/>
      <c r="R1"/>
      <c r="S1"/>
      <c r="T1"/>
      <c r="U1"/>
      <c r="V1"/>
    </row>
    <row r="2" spans="2:22" ht="16.5" customHeight="1">
      <c r="B2" s="2"/>
      <c r="C2" s="3"/>
      <c r="D2" s="3"/>
      <c r="E2" s="3"/>
      <c r="F2" s="3"/>
      <c r="G2" s="3"/>
      <c r="H2" s="3"/>
      <c r="I2" s="3"/>
      <c r="J2" s="4"/>
      <c r="L2"/>
      <c r="M2"/>
      <c r="N2"/>
      <c r="O2"/>
      <c r="P2"/>
      <c r="Q2"/>
      <c r="R2"/>
      <c r="S2"/>
      <c r="T2"/>
      <c r="U2"/>
      <c r="V2"/>
    </row>
    <row r="3" spans="2:22">
      <c r="B3" s="5"/>
      <c r="C3" s="6"/>
      <c r="D3" s="6"/>
      <c r="E3" s="6"/>
      <c r="F3" s="6"/>
      <c r="G3" s="6"/>
      <c r="H3" s="6"/>
      <c r="I3" s="6"/>
      <c r="J3" s="7"/>
      <c r="L3"/>
      <c r="M3"/>
      <c r="N3"/>
      <c r="O3"/>
      <c r="P3"/>
      <c r="Q3"/>
      <c r="R3"/>
      <c r="S3"/>
      <c r="T3"/>
      <c r="U3"/>
      <c r="V3"/>
    </row>
    <row r="4" spans="2:22">
      <c r="B4" s="5"/>
      <c r="C4" s="6"/>
      <c r="D4" s="6"/>
      <c r="E4" s="6"/>
      <c r="F4" s="6"/>
      <c r="G4" s="6"/>
      <c r="H4" s="6"/>
      <c r="I4" s="6"/>
      <c r="J4" s="7"/>
      <c r="L4"/>
      <c r="M4"/>
      <c r="N4"/>
      <c r="O4"/>
      <c r="P4"/>
      <c r="Q4"/>
      <c r="R4"/>
      <c r="S4"/>
      <c r="T4"/>
      <c r="U4"/>
      <c r="V4"/>
    </row>
    <row r="5" spans="2:22">
      <c r="B5" s="5"/>
      <c r="C5" s="6"/>
      <c r="D5" s="6"/>
      <c r="E5" s="6"/>
      <c r="F5" s="6"/>
      <c r="G5" s="6"/>
      <c r="H5" s="6"/>
      <c r="I5" s="6"/>
      <c r="J5" s="7"/>
      <c r="L5"/>
      <c r="M5"/>
      <c r="N5"/>
      <c r="O5"/>
      <c r="P5"/>
      <c r="Q5"/>
      <c r="R5"/>
      <c r="S5"/>
      <c r="T5"/>
      <c r="U5"/>
      <c r="V5"/>
    </row>
    <row r="6" spans="2:22">
      <c r="B6" s="5"/>
      <c r="C6" s="6"/>
      <c r="D6" s="6"/>
      <c r="E6" s="6"/>
      <c r="F6" s="6"/>
      <c r="G6" s="6"/>
      <c r="H6" s="6"/>
      <c r="I6" s="6"/>
      <c r="J6" s="7"/>
      <c r="L6"/>
      <c r="M6"/>
      <c r="N6"/>
      <c r="O6"/>
      <c r="P6"/>
      <c r="Q6"/>
      <c r="R6"/>
      <c r="S6"/>
      <c r="T6"/>
      <c r="U6"/>
      <c r="V6"/>
    </row>
    <row r="7" spans="2:22">
      <c r="B7" s="5"/>
      <c r="C7" s="6"/>
      <c r="D7" s="6"/>
      <c r="E7" s="6"/>
      <c r="F7" s="6"/>
      <c r="G7" s="6"/>
      <c r="H7" s="6"/>
      <c r="I7" s="6"/>
      <c r="J7" s="7"/>
      <c r="L7"/>
      <c r="M7"/>
      <c r="N7"/>
      <c r="O7"/>
      <c r="P7"/>
      <c r="Q7"/>
      <c r="R7"/>
      <c r="S7"/>
      <c r="T7"/>
      <c r="U7"/>
      <c r="V7"/>
    </row>
    <row r="8" spans="2:22">
      <c r="B8" s="5"/>
      <c r="C8" s="6"/>
      <c r="D8" s="6"/>
      <c r="E8" s="6"/>
      <c r="F8" s="6"/>
      <c r="G8" s="6"/>
      <c r="H8" s="6"/>
      <c r="I8" s="6"/>
      <c r="J8" s="7"/>
      <c r="L8"/>
      <c r="M8"/>
      <c r="N8"/>
      <c r="O8"/>
      <c r="P8"/>
      <c r="Q8"/>
      <c r="R8"/>
      <c r="S8"/>
      <c r="T8"/>
      <c r="U8"/>
      <c r="V8"/>
    </row>
    <row r="9" spans="2:22">
      <c r="B9" s="5"/>
      <c r="C9" s="6"/>
      <c r="D9" s="6"/>
      <c r="E9" s="6"/>
      <c r="F9" s="6"/>
      <c r="G9" s="6"/>
      <c r="H9" s="6"/>
      <c r="I9" s="6"/>
      <c r="J9" s="7"/>
      <c r="L9"/>
      <c r="M9"/>
      <c r="N9"/>
      <c r="O9"/>
      <c r="P9"/>
      <c r="Q9"/>
      <c r="R9"/>
      <c r="S9"/>
      <c r="T9"/>
      <c r="U9"/>
      <c r="V9"/>
    </row>
    <row r="10" spans="2:22">
      <c r="B10" s="5"/>
      <c r="C10" s="6"/>
      <c r="D10" s="6"/>
      <c r="E10" s="6"/>
      <c r="F10" s="6"/>
      <c r="G10" s="6"/>
      <c r="H10" s="6"/>
      <c r="I10" s="6"/>
      <c r="J10" s="7"/>
      <c r="L10"/>
      <c r="M10"/>
      <c r="N10"/>
      <c r="O10"/>
      <c r="P10"/>
      <c r="Q10"/>
      <c r="R10"/>
      <c r="S10"/>
      <c r="T10"/>
      <c r="U10"/>
      <c r="V10"/>
    </row>
    <row r="11" spans="2:22">
      <c r="B11" s="5"/>
      <c r="C11" s="6"/>
      <c r="D11" s="6"/>
      <c r="E11" s="6"/>
      <c r="F11" s="6"/>
      <c r="G11" s="6"/>
      <c r="H11" s="6"/>
      <c r="I11" s="6"/>
      <c r="J11" s="7"/>
      <c r="L11"/>
      <c r="M11"/>
      <c r="N11"/>
      <c r="O11"/>
      <c r="P11"/>
      <c r="Q11"/>
      <c r="R11"/>
      <c r="S11"/>
      <c r="T11"/>
      <c r="U11"/>
      <c r="V11"/>
    </row>
    <row r="12" spans="2:22">
      <c r="B12" s="5"/>
      <c r="C12" s="6"/>
      <c r="D12" s="6"/>
      <c r="E12" s="6"/>
      <c r="F12" s="6"/>
      <c r="G12" s="6"/>
      <c r="H12" s="6"/>
      <c r="I12" s="6"/>
      <c r="J12" s="7"/>
      <c r="L12"/>
      <c r="M12"/>
      <c r="N12"/>
      <c r="O12"/>
      <c r="P12"/>
      <c r="Q12"/>
      <c r="R12"/>
      <c r="S12"/>
      <c r="T12"/>
      <c r="U12"/>
      <c r="V12"/>
    </row>
    <row r="13" spans="2:22">
      <c r="B13" s="169" t="s">
        <v>450</v>
      </c>
      <c r="C13" s="170"/>
      <c r="D13" s="170"/>
      <c r="E13" s="170"/>
      <c r="F13" s="170"/>
      <c r="G13" s="170"/>
      <c r="H13" s="170"/>
      <c r="I13" s="170"/>
      <c r="J13" s="171"/>
      <c r="L13"/>
      <c r="M13"/>
      <c r="N13"/>
      <c r="O13"/>
      <c r="P13"/>
      <c r="Q13"/>
      <c r="R13"/>
      <c r="S13"/>
      <c r="T13"/>
      <c r="U13"/>
      <c r="V13"/>
    </row>
    <row r="14" spans="2:22">
      <c r="B14" s="172"/>
      <c r="C14" s="170"/>
      <c r="D14" s="170"/>
      <c r="E14" s="170"/>
      <c r="F14" s="170"/>
      <c r="G14" s="170"/>
      <c r="H14" s="170"/>
      <c r="I14" s="170"/>
      <c r="J14" s="171"/>
      <c r="L14"/>
      <c r="M14"/>
      <c r="N14"/>
      <c r="O14"/>
      <c r="P14"/>
      <c r="Q14"/>
      <c r="R14"/>
      <c r="S14"/>
      <c r="T14"/>
      <c r="U14"/>
      <c r="V14"/>
    </row>
    <row r="15" spans="2:22">
      <c r="B15" s="172"/>
      <c r="C15" s="170"/>
      <c r="D15" s="170"/>
      <c r="E15" s="170"/>
      <c r="F15" s="170"/>
      <c r="G15" s="170"/>
      <c r="H15" s="170"/>
      <c r="I15" s="170"/>
      <c r="J15" s="171"/>
      <c r="L15"/>
      <c r="M15"/>
      <c r="N15"/>
      <c r="O15"/>
      <c r="P15"/>
      <c r="Q15"/>
      <c r="R15"/>
      <c r="S15"/>
      <c r="T15"/>
      <c r="U15"/>
      <c r="V15"/>
    </row>
    <row r="16" spans="2:22" ht="17.25" thickBot="1">
      <c r="B16" s="5"/>
      <c r="C16" s="6"/>
      <c r="D16" s="6"/>
      <c r="E16" s="6"/>
      <c r="F16" s="6"/>
      <c r="G16" s="6"/>
      <c r="H16" s="6"/>
      <c r="I16" s="6"/>
      <c r="J16" s="7"/>
      <c r="L16"/>
      <c r="M16"/>
      <c r="N16"/>
      <c r="O16"/>
      <c r="P16"/>
      <c r="Q16"/>
      <c r="R16"/>
      <c r="S16"/>
      <c r="T16"/>
      <c r="U16"/>
      <c r="V16"/>
    </row>
    <row r="17" spans="2:22">
      <c r="B17" s="167" t="s">
        <v>95</v>
      </c>
      <c r="C17" s="173"/>
      <c r="D17" s="3"/>
      <c r="E17" s="3"/>
      <c r="F17" s="3"/>
      <c r="G17" s="3"/>
      <c r="H17" s="3"/>
      <c r="I17" s="3"/>
      <c r="J17" s="4"/>
      <c r="L17"/>
      <c r="M17"/>
      <c r="N17"/>
      <c r="O17"/>
      <c r="P17"/>
      <c r="Q17"/>
      <c r="R17"/>
      <c r="S17"/>
      <c r="T17"/>
      <c r="U17"/>
      <c r="V17"/>
    </row>
    <row r="18" spans="2:22">
      <c r="B18" s="5"/>
      <c r="C18" s="6"/>
      <c r="D18" s="6"/>
      <c r="E18" s="6"/>
      <c r="F18" s="6"/>
      <c r="G18" s="6"/>
      <c r="H18" s="6"/>
      <c r="I18" s="6"/>
      <c r="J18" s="7"/>
      <c r="L18"/>
      <c r="M18"/>
      <c r="N18"/>
      <c r="O18"/>
      <c r="P18"/>
      <c r="Q18"/>
      <c r="R18"/>
      <c r="S18"/>
      <c r="T18"/>
      <c r="U18"/>
      <c r="V18"/>
    </row>
    <row r="19" spans="2:22">
      <c r="B19" s="169" t="s">
        <v>448</v>
      </c>
      <c r="C19" s="170"/>
      <c r="D19" s="170"/>
      <c r="E19" s="170"/>
      <c r="F19" s="170"/>
      <c r="G19" s="170"/>
      <c r="H19" s="170"/>
      <c r="I19" s="170"/>
      <c r="J19" s="171"/>
      <c r="L19"/>
      <c r="M19"/>
      <c r="N19"/>
      <c r="O19"/>
      <c r="P19"/>
      <c r="Q19"/>
      <c r="R19"/>
      <c r="S19"/>
      <c r="T19"/>
      <c r="U19"/>
      <c r="V19"/>
    </row>
    <row r="20" spans="2:22">
      <c r="B20" s="172"/>
      <c r="C20" s="170"/>
      <c r="D20" s="170"/>
      <c r="E20" s="170"/>
      <c r="F20" s="170"/>
      <c r="G20" s="170"/>
      <c r="H20" s="170"/>
      <c r="I20" s="170"/>
      <c r="J20" s="171"/>
      <c r="L20"/>
      <c r="M20"/>
      <c r="N20"/>
      <c r="O20"/>
      <c r="P20"/>
      <c r="Q20"/>
      <c r="R20"/>
      <c r="S20"/>
      <c r="T20"/>
      <c r="U20"/>
      <c r="V20"/>
    </row>
    <row r="21" spans="2:22">
      <c r="B21" s="5"/>
      <c r="C21" s="6"/>
      <c r="D21" s="6"/>
      <c r="E21" s="6"/>
      <c r="F21" s="6"/>
      <c r="G21" s="6"/>
      <c r="H21" s="6"/>
      <c r="I21" s="6"/>
      <c r="J21" s="7"/>
      <c r="L21"/>
      <c r="M21"/>
      <c r="N21"/>
      <c r="O21"/>
      <c r="P21"/>
      <c r="Q21"/>
      <c r="R21"/>
      <c r="S21"/>
      <c r="T21"/>
      <c r="U21"/>
      <c r="V21"/>
    </row>
    <row r="22" spans="2:22">
      <c r="B22" s="174" t="s">
        <v>449</v>
      </c>
      <c r="C22" s="170"/>
      <c r="D22" s="170"/>
      <c r="E22" s="170"/>
      <c r="F22" s="170"/>
      <c r="G22" s="170"/>
      <c r="H22" s="170"/>
      <c r="I22" s="170"/>
      <c r="J22" s="171"/>
      <c r="L22"/>
      <c r="M22"/>
      <c r="N22"/>
      <c r="O22"/>
      <c r="P22"/>
      <c r="Q22"/>
      <c r="R22"/>
      <c r="S22"/>
      <c r="T22"/>
      <c r="U22"/>
      <c r="V22"/>
    </row>
    <row r="23" spans="2:22">
      <c r="B23" s="172"/>
      <c r="C23" s="170"/>
      <c r="D23" s="170"/>
      <c r="E23" s="170"/>
      <c r="F23" s="170"/>
      <c r="G23" s="170"/>
      <c r="H23" s="170"/>
      <c r="I23" s="170"/>
      <c r="J23" s="171"/>
      <c r="L23"/>
      <c r="M23"/>
      <c r="N23"/>
      <c r="O23"/>
      <c r="P23"/>
      <c r="Q23"/>
      <c r="R23"/>
      <c r="S23"/>
      <c r="T23"/>
      <c r="U23"/>
      <c r="V23"/>
    </row>
    <row r="24" spans="2:22">
      <c r="B24" s="5"/>
      <c r="C24" s="6"/>
      <c r="D24" s="6"/>
      <c r="E24" s="6"/>
      <c r="F24" s="6"/>
      <c r="G24" s="6"/>
      <c r="H24" s="6"/>
      <c r="I24" s="6"/>
      <c r="J24" s="7"/>
      <c r="L24"/>
      <c r="M24"/>
      <c r="N24"/>
      <c r="O24"/>
      <c r="P24"/>
      <c r="Q24"/>
      <c r="R24"/>
      <c r="S24"/>
      <c r="T24"/>
      <c r="U24"/>
      <c r="V24"/>
    </row>
    <row r="25" spans="2:22">
      <c r="B25" s="174" t="s">
        <v>451</v>
      </c>
      <c r="C25" s="170"/>
      <c r="D25" s="170"/>
      <c r="E25" s="170"/>
      <c r="F25" s="170"/>
      <c r="G25" s="170"/>
      <c r="H25" s="170"/>
      <c r="I25" s="170"/>
      <c r="J25" s="171"/>
      <c r="L25"/>
      <c r="M25"/>
      <c r="N25"/>
      <c r="O25"/>
      <c r="P25"/>
      <c r="Q25"/>
      <c r="R25"/>
      <c r="S25"/>
      <c r="T25"/>
      <c r="U25"/>
      <c r="V25"/>
    </row>
    <row r="26" spans="2:22">
      <c r="B26" s="172"/>
      <c r="C26" s="170"/>
      <c r="D26" s="170"/>
      <c r="E26" s="170"/>
      <c r="F26" s="170"/>
      <c r="G26" s="170"/>
      <c r="H26" s="170"/>
      <c r="I26" s="170"/>
      <c r="J26" s="171"/>
      <c r="L26"/>
      <c r="M26"/>
      <c r="N26"/>
      <c r="O26"/>
      <c r="P26"/>
      <c r="Q26"/>
      <c r="R26"/>
      <c r="S26"/>
      <c r="T26"/>
      <c r="U26"/>
      <c r="V26"/>
    </row>
    <row r="27" spans="2:22" ht="17.25" thickBot="1">
      <c r="B27" s="8"/>
      <c r="C27" s="9"/>
      <c r="D27" s="9"/>
      <c r="E27" s="9"/>
      <c r="F27" s="9"/>
      <c r="G27" s="9"/>
      <c r="H27" s="9"/>
      <c r="I27" s="9"/>
      <c r="J27" s="10"/>
      <c r="L27"/>
      <c r="M27"/>
      <c r="N27"/>
      <c r="O27"/>
      <c r="P27"/>
      <c r="Q27"/>
      <c r="R27"/>
      <c r="S27"/>
      <c r="T27"/>
      <c r="U27"/>
      <c r="V27"/>
    </row>
    <row r="28" spans="2:22">
      <c r="B28" s="167" t="s">
        <v>94</v>
      </c>
      <c r="C28" s="168"/>
      <c r="D28" s="3"/>
      <c r="E28" s="3"/>
      <c r="F28" s="3"/>
      <c r="G28" s="3"/>
      <c r="H28" s="3"/>
      <c r="I28" s="3"/>
      <c r="J28" s="4"/>
      <c r="L28"/>
      <c r="M28"/>
      <c r="N28"/>
      <c r="O28"/>
      <c r="P28"/>
      <c r="Q28"/>
      <c r="R28"/>
      <c r="S28"/>
      <c r="T28"/>
      <c r="U28"/>
      <c r="V28"/>
    </row>
    <row r="29" spans="2:22">
      <c r="B29" s="5"/>
      <c r="C29" s="6"/>
      <c r="D29" s="6"/>
      <c r="E29" s="6"/>
      <c r="F29" s="6"/>
      <c r="G29" s="6"/>
      <c r="H29" s="6"/>
      <c r="I29" s="6"/>
      <c r="J29" s="7"/>
      <c r="L29"/>
      <c r="M29"/>
      <c r="N29"/>
      <c r="O29"/>
      <c r="P29"/>
      <c r="Q29"/>
      <c r="R29"/>
      <c r="S29"/>
      <c r="T29"/>
      <c r="U29"/>
      <c r="V29"/>
    </row>
    <row r="30" spans="2:22">
      <c r="B30" s="140" t="s">
        <v>452</v>
      </c>
      <c r="C30" s="139"/>
      <c r="D30" s="139"/>
      <c r="E30" s="139"/>
      <c r="F30" s="139"/>
      <c r="G30" s="139"/>
      <c r="H30" s="139"/>
      <c r="I30" s="139"/>
      <c r="J30" s="141"/>
      <c r="L30"/>
      <c r="M30"/>
      <c r="N30"/>
      <c r="O30"/>
      <c r="P30"/>
      <c r="Q30"/>
      <c r="R30"/>
      <c r="S30"/>
      <c r="T30"/>
      <c r="U30"/>
      <c r="V30"/>
    </row>
    <row r="31" spans="2:22" ht="36" customHeight="1">
      <c r="B31" s="138"/>
      <c r="C31" s="139"/>
      <c r="D31" s="139"/>
      <c r="E31" s="139"/>
      <c r="F31" s="139"/>
      <c r="G31" s="139"/>
      <c r="H31" s="139"/>
      <c r="I31" s="139"/>
      <c r="J31" s="141"/>
      <c r="L31"/>
      <c r="M31"/>
      <c r="N31"/>
      <c r="O31"/>
      <c r="P31"/>
      <c r="Q31"/>
      <c r="R31"/>
      <c r="S31"/>
      <c r="T31"/>
      <c r="U31"/>
      <c r="V31"/>
    </row>
    <row r="32" spans="2:22">
      <c r="B32" s="5"/>
      <c r="C32" s="6"/>
      <c r="D32" s="6"/>
      <c r="E32" s="6"/>
      <c r="F32" s="6"/>
      <c r="G32" s="6"/>
      <c r="H32" s="6"/>
      <c r="I32" s="6"/>
      <c r="J32" s="7"/>
      <c r="L32"/>
      <c r="M32"/>
      <c r="N32"/>
      <c r="O32"/>
      <c r="P32"/>
      <c r="Q32"/>
      <c r="R32"/>
      <c r="S32"/>
      <c r="T32"/>
      <c r="U32"/>
      <c r="V32"/>
    </row>
    <row r="33" spans="2:22" ht="18" customHeight="1">
      <c r="B33" s="138" t="s">
        <v>453</v>
      </c>
      <c r="C33" s="139"/>
      <c r="D33" s="139"/>
      <c r="E33" s="139"/>
      <c r="F33" s="139"/>
      <c r="G33" s="139"/>
      <c r="H33" s="139"/>
      <c r="I33" s="139"/>
      <c r="J33" s="141"/>
      <c r="L33"/>
      <c r="M33"/>
      <c r="N33"/>
      <c r="O33"/>
      <c r="P33"/>
      <c r="Q33"/>
      <c r="R33"/>
      <c r="S33"/>
      <c r="T33"/>
      <c r="U33"/>
      <c r="V33"/>
    </row>
    <row r="34" spans="2:22" ht="30.75" customHeight="1">
      <c r="B34" s="138"/>
      <c r="C34" s="139"/>
      <c r="D34" s="139"/>
      <c r="E34" s="139"/>
      <c r="F34" s="139"/>
      <c r="G34" s="139"/>
      <c r="H34" s="139"/>
      <c r="I34" s="139"/>
      <c r="J34" s="141"/>
      <c r="L34"/>
      <c r="M34"/>
      <c r="N34"/>
      <c r="O34"/>
      <c r="P34"/>
      <c r="Q34"/>
      <c r="R34"/>
      <c r="S34"/>
      <c r="T34"/>
      <c r="U34"/>
      <c r="V34"/>
    </row>
    <row r="35" spans="2:22">
      <c r="B35" s="5"/>
      <c r="C35" s="6"/>
      <c r="D35" s="6"/>
      <c r="E35" s="6"/>
      <c r="F35" s="6"/>
      <c r="G35" s="6"/>
      <c r="H35" s="6"/>
      <c r="I35" s="6"/>
      <c r="J35" s="7"/>
      <c r="L35"/>
      <c r="M35"/>
      <c r="N35"/>
      <c r="O35"/>
      <c r="P35"/>
      <c r="Q35"/>
      <c r="R35"/>
      <c r="S35"/>
      <c r="T35"/>
      <c r="U35"/>
      <c r="V35"/>
    </row>
    <row r="36" spans="2:22">
      <c r="B36" s="163" t="s">
        <v>454</v>
      </c>
      <c r="C36" s="139"/>
      <c r="D36" s="139"/>
      <c r="E36" s="139"/>
      <c r="F36" s="139"/>
      <c r="G36" s="139"/>
      <c r="H36" s="139"/>
      <c r="I36" s="139"/>
      <c r="J36" s="141"/>
      <c r="L36"/>
      <c r="M36"/>
      <c r="N36"/>
      <c r="O36"/>
      <c r="P36"/>
      <c r="Q36"/>
      <c r="R36"/>
      <c r="S36"/>
      <c r="T36"/>
      <c r="U36"/>
      <c r="V36"/>
    </row>
    <row r="37" spans="2:22" ht="22.5" customHeight="1" thickBot="1">
      <c r="B37" s="164"/>
      <c r="C37" s="165"/>
      <c r="D37" s="165"/>
      <c r="E37" s="165"/>
      <c r="F37" s="165"/>
      <c r="G37" s="165"/>
      <c r="H37" s="165"/>
      <c r="I37" s="165"/>
      <c r="J37" s="166"/>
      <c r="L37"/>
      <c r="M37"/>
      <c r="N37"/>
      <c r="O37"/>
      <c r="P37"/>
      <c r="Q37"/>
      <c r="R37"/>
      <c r="S37"/>
      <c r="T37"/>
      <c r="U37"/>
      <c r="V37"/>
    </row>
    <row r="38" spans="2:22">
      <c r="B38" s="5"/>
      <c r="C38" s="6"/>
      <c r="D38" s="6"/>
      <c r="E38" s="6"/>
      <c r="F38" s="6"/>
      <c r="G38" s="6"/>
      <c r="H38" s="6"/>
      <c r="I38" s="6"/>
      <c r="J38" s="7"/>
      <c r="L38"/>
      <c r="M38"/>
      <c r="N38"/>
      <c r="O38"/>
      <c r="P38"/>
      <c r="Q38"/>
      <c r="R38"/>
      <c r="S38"/>
      <c r="T38"/>
      <c r="U38"/>
      <c r="V38"/>
    </row>
    <row r="39" spans="2:22">
      <c r="B39" s="148" t="s">
        <v>106</v>
      </c>
      <c r="C39" s="149"/>
      <c r="D39" s="149"/>
      <c r="E39" s="149"/>
      <c r="F39" s="149"/>
      <c r="G39" s="149"/>
      <c r="H39" s="149"/>
      <c r="I39" s="149"/>
      <c r="J39" s="150"/>
      <c r="L39"/>
      <c r="M39"/>
      <c r="N39"/>
      <c r="O39"/>
      <c r="P39"/>
      <c r="Q39"/>
      <c r="R39"/>
      <c r="S39"/>
      <c r="T39"/>
      <c r="U39"/>
      <c r="V39"/>
    </row>
    <row r="40" spans="2:22">
      <c r="B40" s="11"/>
      <c r="C40" s="12"/>
      <c r="D40" s="12"/>
      <c r="E40" s="12"/>
      <c r="F40" s="12"/>
      <c r="G40" s="12"/>
      <c r="H40" s="12"/>
      <c r="I40" s="12"/>
      <c r="J40" s="13"/>
      <c r="L40"/>
      <c r="M40"/>
      <c r="N40"/>
      <c r="O40"/>
      <c r="P40"/>
      <c r="Q40"/>
      <c r="R40"/>
      <c r="S40"/>
      <c r="T40"/>
      <c r="U40"/>
      <c r="V40"/>
    </row>
    <row r="41" spans="2:22">
      <c r="B41" s="154" t="s">
        <v>96</v>
      </c>
      <c r="C41" s="155"/>
      <c r="D41" s="155"/>
      <c r="E41" s="155"/>
      <c r="F41" s="155"/>
      <c r="G41" s="155"/>
      <c r="H41" s="155"/>
      <c r="I41" s="155"/>
      <c r="J41" s="156"/>
      <c r="L41"/>
      <c r="M41"/>
      <c r="N41"/>
      <c r="O41"/>
      <c r="P41"/>
      <c r="Q41"/>
      <c r="R41"/>
      <c r="S41"/>
      <c r="T41"/>
      <c r="U41"/>
      <c r="V41"/>
    </row>
    <row r="42" spans="2:22">
      <c r="B42" s="151" t="s">
        <v>97</v>
      </c>
      <c r="C42" s="152"/>
      <c r="D42" s="152"/>
      <c r="E42" s="152"/>
      <c r="F42" s="152"/>
      <c r="G42" s="152"/>
      <c r="H42" s="152"/>
      <c r="I42" s="152"/>
      <c r="J42" s="153"/>
      <c r="L42"/>
      <c r="M42"/>
      <c r="N42"/>
      <c r="O42"/>
      <c r="P42"/>
      <c r="Q42"/>
      <c r="R42"/>
      <c r="S42"/>
      <c r="T42"/>
      <c r="U42"/>
      <c r="V42"/>
    </row>
    <row r="43" spans="2:22">
      <c r="B43" s="154" t="s">
        <v>98</v>
      </c>
      <c r="C43" s="155"/>
      <c r="D43" s="155"/>
      <c r="E43" s="155"/>
      <c r="F43" s="155"/>
      <c r="G43" s="155"/>
      <c r="H43" s="155"/>
      <c r="I43" s="155"/>
      <c r="J43" s="156"/>
      <c r="L43"/>
      <c r="M43"/>
      <c r="N43"/>
      <c r="O43"/>
      <c r="P43"/>
      <c r="Q43"/>
      <c r="R43"/>
      <c r="S43"/>
      <c r="T43"/>
      <c r="U43"/>
      <c r="V43"/>
    </row>
    <row r="44" spans="2:22">
      <c r="B44" s="157" t="s">
        <v>99</v>
      </c>
      <c r="C44" s="158"/>
      <c r="D44" s="158"/>
      <c r="E44" s="158"/>
      <c r="F44" s="158"/>
      <c r="G44" s="158"/>
      <c r="H44" s="158"/>
      <c r="I44" s="158"/>
      <c r="J44" s="159"/>
      <c r="L44"/>
      <c r="M44"/>
      <c r="N44"/>
      <c r="O44"/>
      <c r="P44"/>
      <c r="Q44"/>
      <c r="R44"/>
      <c r="S44"/>
      <c r="T44"/>
      <c r="U44"/>
      <c r="V44"/>
    </row>
    <row r="45" spans="2:22">
      <c r="B45" s="154" t="s">
        <v>100</v>
      </c>
      <c r="C45" s="155"/>
      <c r="D45" s="155"/>
      <c r="E45" s="155"/>
      <c r="F45" s="155"/>
      <c r="G45" s="155"/>
      <c r="H45" s="155"/>
      <c r="I45" s="155"/>
      <c r="J45" s="156"/>
      <c r="L45"/>
      <c r="M45"/>
      <c r="N45"/>
      <c r="O45"/>
      <c r="P45"/>
      <c r="Q45"/>
      <c r="R45"/>
      <c r="S45"/>
      <c r="T45"/>
      <c r="U45"/>
      <c r="V45"/>
    </row>
    <row r="46" spans="2:22">
      <c r="B46" s="154" t="s">
        <v>102</v>
      </c>
      <c r="C46" s="155"/>
      <c r="D46" s="155"/>
      <c r="E46" s="155"/>
      <c r="F46" s="155"/>
      <c r="G46" s="155"/>
      <c r="H46" s="155"/>
      <c r="I46" s="155"/>
      <c r="J46" s="156"/>
      <c r="L46"/>
      <c r="M46"/>
      <c r="N46"/>
      <c r="O46"/>
      <c r="P46"/>
      <c r="Q46"/>
      <c r="R46"/>
      <c r="S46"/>
      <c r="T46"/>
      <c r="U46"/>
      <c r="V46"/>
    </row>
    <row r="47" spans="2:22">
      <c r="B47" s="154" t="s">
        <v>103</v>
      </c>
      <c r="C47" s="155"/>
      <c r="D47" s="155"/>
      <c r="E47" s="155"/>
      <c r="F47" s="155"/>
      <c r="G47" s="155"/>
      <c r="H47" s="155"/>
      <c r="I47" s="155"/>
      <c r="J47" s="156"/>
      <c r="L47"/>
      <c r="M47"/>
      <c r="N47"/>
      <c r="O47"/>
      <c r="P47"/>
      <c r="Q47"/>
      <c r="R47"/>
      <c r="S47"/>
      <c r="T47"/>
      <c r="U47"/>
      <c r="V47"/>
    </row>
    <row r="48" spans="2:22">
      <c r="B48" s="154" t="s">
        <v>101</v>
      </c>
      <c r="C48" s="155"/>
      <c r="D48" s="155"/>
      <c r="E48" s="155"/>
      <c r="F48" s="155"/>
      <c r="G48" s="155"/>
      <c r="H48" s="155"/>
      <c r="I48" s="155"/>
      <c r="J48" s="156"/>
      <c r="L48"/>
      <c r="M48"/>
      <c r="N48"/>
      <c r="O48"/>
      <c r="P48"/>
      <c r="Q48"/>
      <c r="R48"/>
      <c r="S48"/>
      <c r="T48"/>
      <c r="U48"/>
      <c r="V48"/>
    </row>
    <row r="49" spans="2:22" ht="17.25" thickBot="1">
      <c r="B49" s="160"/>
      <c r="C49" s="161"/>
      <c r="D49" s="161"/>
      <c r="E49" s="161"/>
      <c r="F49" s="161"/>
      <c r="G49" s="161"/>
      <c r="H49" s="161"/>
      <c r="I49" s="161"/>
      <c r="J49" s="162"/>
      <c r="L49"/>
      <c r="M49"/>
      <c r="N49"/>
      <c r="O49"/>
      <c r="P49"/>
      <c r="Q49"/>
      <c r="R49"/>
      <c r="S49"/>
      <c r="T49"/>
      <c r="U49"/>
      <c r="V49"/>
    </row>
    <row r="50" spans="2:22">
      <c r="B50" s="2"/>
      <c r="C50" s="3"/>
      <c r="D50" s="3"/>
      <c r="E50" s="3"/>
      <c r="F50" s="3"/>
      <c r="G50" s="3"/>
      <c r="H50" s="3"/>
      <c r="I50" s="3"/>
      <c r="J50" s="4"/>
    </row>
    <row r="51" spans="2:22">
      <c r="B51" s="18" t="s">
        <v>397</v>
      </c>
      <c r="C51" s="17"/>
      <c r="D51" s="6"/>
      <c r="E51" s="6"/>
      <c r="F51" s="6"/>
      <c r="G51" s="6"/>
      <c r="H51" s="6"/>
      <c r="I51" s="6"/>
      <c r="J51" s="7"/>
    </row>
    <row r="52" spans="2:22" ht="15" customHeight="1">
      <c r="B52" s="138" t="s">
        <v>447</v>
      </c>
      <c r="C52" s="139"/>
      <c r="D52" s="139"/>
      <c r="E52" s="15"/>
      <c r="F52" s="15"/>
      <c r="G52" s="15"/>
      <c r="H52" s="15"/>
      <c r="I52" s="15"/>
      <c r="J52" s="16"/>
    </row>
    <row r="53" spans="2:22" ht="15" customHeight="1">
      <c r="B53" s="142" t="s">
        <v>398</v>
      </c>
      <c r="C53" s="143"/>
      <c r="D53" s="143"/>
      <c r="E53" s="143"/>
      <c r="F53" s="143"/>
      <c r="G53" s="143"/>
      <c r="H53" s="143"/>
      <c r="I53" s="143"/>
      <c r="J53" s="144"/>
    </row>
    <row r="54" spans="2:22">
      <c r="B54" s="142"/>
      <c r="C54" s="143"/>
      <c r="D54" s="143"/>
      <c r="E54" s="143"/>
      <c r="F54" s="143"/>
      <c r="G54" s="143"/>
      <c r="H54" s="143"/>
      <c r="I54" s="143"/>
      <c r="J54" s="144"/>
    </row>
    <row r="55" spans="2:22">
      <c r="B55" s="142"/>
      <c r="C55" s="143"/>
      <c r="D55" s="143"/>
      <c r="E55" s="143"/>
      <c r="F55" s="143"/>
      <c r="G55" s="143"/>
      <c r="H55" s="143"/>
      <c r="I55" s="143"/>
      <c r="J55" s="144"/>
    </row>
    <row r="56" spans="2:22">
      <c r="B56" s="14"/>
      <c r="C56" s="15"/>
      <c r="D56" s="15"/>
      <c r="E56" s="15"/>
      <c r="F56" s="15"/>
      <c r="G56" s="15"/>
      <c r="H56" s="15"/>
      <c r="I56" s="15"/>
      <c r="J56" s="16"/>
    </row>
    <row r="57" spans="2:22">
      <c r="B57" s="14"/>
      <c r="C57" s="15"/>
      <c r="D57" s="15"/>
      <c r="E57" s="15"/>
      <c r="F57" s="15"/>
      <c r="G57" s="15"/>
      <c r="H57" s="15"/>
      <c r="I57" s="15"/>
      <c r="J57" s="16"/>
    </row>
    <row r="58" spans="2:22">
      <c r="B58" s="140" t="s">
        <v>395</v>
      </c>
      <c r="C58" s="139"/>
      <c r="D58" s="139"/>
      <c r="E58" s="139"/>
      <c r="F58" s="139"/>
      <c r="G58" s="139"/>
      <c r="H58" s="139"/>
      <c r="I58" s="139"/>
      <c r="J58" s="141"/>
    </row>
    <row r="59" spans="2:22" ht="15" customHeight="1">
      <c r="B59" s="142" t="s">
        <v>396</v>
      </c>
      <c r="C59" s="143"/>
      <c r="D59" s="143"/>
      <c r="E59" s="143"/>
      <c r="F59" s="143"/>
      <c r="G59" s="143"/>
      <c r="H59" s="143"/>
      <c r="I59" s="143"/>
      <c r="J59" s="144"/>
    </row>
    <row r="60" spans="2:22">
      <c r="B60" s="142"/>
      <c r="C60" s="143"/>
      <c r="D60" s="143"/>
      <c r="E60" s="143"/>
      <c r="F60" s="143"/>
      <c r="G60" s="143"/>
      <c r="H60" s="143"/>
      <c r="I60" s="143"/>
      <c r="J60" s="144"/>
    </row>
    <row r="61" spans="2:22">
      <c r="B61" s="142"/>
      <c r="C61" s="143"/>
      <c r="D61" s="143"/>
      <c r="E61" s="143"/>
      <c r="F61" s="143"/>
      <c r="G61" s="143"/>
      <c r="H61" s="143"/>
      <c r="I61" s="143"/>
      <c r="J61" s="144"/>
    </row>
    <row r="62" spans="2:22">
      <c r="B62" s="142"/>
      <c r="C62" s="143"/>
      <c r="D62" s="143"/>
      <c r="E62" s="143"/>
      <c r="F62" s="143"/>
      <c r="G62" s="143"/>
      <c r="H62" s="143"/>
      <c r="I62" s="143"/>
      <c r="J62" s="144"/>
    </row>
    <row r="63" spans="2:22" ht="17.25" thickBot="1">
      <c r="B63" s="145"/>
      <c r="C63" s="146"/>
      <c r="D63" s="146"/>
      <c r="E63" s="146"/>
      <c r="F63" s="146"/>
      <c r="G63" s="146"/>
      <c r="H63" s="146"/>
      <c r="I63" s="146"/>
      <c r="J63" s="147"/>
    </row>
    <row r="68" spans="2:12" ht="33.75" customHeight="1">
      <c r="B68" s="137"/>
      <c r="C68" s="137"/>
      <c r="D68" s="137"/>
      <c r="E68" s="137"/>
      <c r="F68" s="137"/>
      <c r="G68" s="137"/>
      <c r="H68" s="137"/>
      <c r="I68" s="137"/>
      <c r="J68" s="137"/>
      <c r="K68" s="137"/>
      <c r="L68" s="137"/>
    </row>
  </sheetData>
  <mergeCells count="24">
    <mergeCell ref="B28:C28"/>
    <mergeCell ref="B13:J15"/>
    <mergeCell ref="B17:C17"/>
    <mergeCell ref="B19:J20"/>
    <mergeCell ref="B22:J23"/>
    <mergeCell ref="B25:J26"/>
    <mergeCell ref="B45:J45"/>
    <mergeCell ref="B46:J46"/>
    <mergeCell ref="B49:J49"/>
    <mergeCell ref="B47:J47"/>
    <mergeCell ref="B30:J31"/>
    <mergeCell ref="B33:J34"/>
    <mergeCell ref="B36:J37"/>
    <mergeCell ref="B48:J48"/>
    <mergeCell ref="B39:J39"/>
    <mergeCell ref="B42:J42"/>
    <mergeCell ref="B43:J43"/>
    <mergeCell ref="B44:J44"/>
    <mergeCell ref="B41:J41"/>
    <mergeCell ref="B68:L68"/>
    <mergeCell ref="B52:D52"/>
    <mergeCell ref="B58:J58"/>
    <mergeCell ref="B59:J63"/>
    <mergeCell ref="B53:J55"/>
  </mergeCells>
  <hyperlinks>
    <hyperlink ref="B17:C17" location="Contextualización!A1" display="1. MODALIDADES " xr:uid="{00000000-0004-0000-0000-000000000000}"/>
    <hyperlink ref="B28:C28" location="Contextualización!A1" display="2. RESPONSABLES " xr:uid="{00000000-0004-0000-0000-000001000000}"/>
    <hyperlink ref="B39:J39" location="Contextualización!A1" display="3. SECTORES ESTRATÉGICOS EN JALISCO " xr:uid="{00000000-0004-0000-0000-000002000000}"/>
    <hyperlink ref="B51:C51" location="'Factibilidad Comercial'!A1" display="4. TIPOS DE INNOVACIÓN" xr:uid="{00000000-0004-0000-0000-000003000000}"/>
  </hyperlinks>
  <pageMargins left="0.7" right="0.7" top="0.75" bottom="0.75" header="0.3" footer="0.3"/>
  <pageSetup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1B31"/>
  </sheetPr>
  <dimension ref="A2:H53"/>
  <sheetViews>
    <sheetView showGridLines="0" topLeftCell="A27" workbookViewId="0">
      <selection activeCell="B64" sqref="B64"/>
    </sheetView>
  </sheetViews>
  <sheetFormatPr baseColWidth="10" defaultColWidth="11.42578125" defaultRowHeight="16.5"/>
  <cols>
    <col min="1" max="1" width="37.7109375" style="1" customWidth="1"/>
    <col min="2" max="2" width="112" style="1" customWidth="1"/>
    <col min="3" max="3" width="9" style="61" customWidth="1"/>
    <col min="4" max="16384" width="11.42578125" style="1"/>
  </cols>
  <sheetData>
    <row r="2" spans="1:8" ht="25.5" customHeight="1">
      <c r="A2" s="215" t="s">
        <v>229</v>
      </c>
      <c r="B2" s="215"/>
    </row>
    <row r="5" spans="1:8">
      <c r="A5" s="1" t="s">
        <v>522</v>
      </c>
    </row>
    <row r="8" spans="1:8" ht="21" customHeight="1">
      <c r="A8" s="34" t="s">
        <v>230</v>
      </c>
      <c r="B8" s="74"/>
    </row>
    <row r="9" spans="1:8" ht="22.5" customHeight="1">
      <c r="A9" s="34" t="s">
        <v>231</v>
      </c>
      <c r="B9" s="37"/>
    </row>
    <row r="10" spans="1:8" ht="17.25" thickBot="1"/>
    <row r="11" spans="1:8">
      <c r="A11" s="328" t="s">
        <v>232</v>
      </c>
      <c r="B11" s="328"/>
      <c r="D11" s="313" t="s">
        <v>233</v>
      </c>
      <c r="E11" s="317"/>
      <c r="F11" s="317"/>
      <c r="G11" s="317"/>
      <c r="H11" s="318"/>
    </row>
    <row r="12" spans="1:8">
      <c r="A12" s="326" t="s">
        <v>234</v>
      </c>
      <c r="B12" s="329"/>
      <c r="D12" s="319"/>
      <c r="E12" s="320"/>
      <c r="F12" s="320"/>
      <c r="G12" s="320"/>
      <c r="H12" s="321"/>
    </row>
    <row r="13" spans="1:8">
      <c r="A13" s="245"/>
      <c r="B13" s="246"/>
      <c r="D13" s="319"/>
      <c r="E13" s="320"/>
      <c r="F13" s="320"/>
      <c r="G13" s="320"/>
      <c r="H13" s="321"/>
    </row>
    <row r="14" spans="1:8">
      <c r="A14" s="247"/>
      <c r="B14" s="248"/>
      <c r="D14" s="319"/>
      <c r="E14" s="320"/>
      <c r="F14" s="320"/>
      <c r="G14" s="320"/>
      <c r="H14" s="321"/>
    </row>
    <row r="15" spans="1:8">
      <c r="A15" s="247"/>
      <c r="B15" s="248"/>
      <c r="D15" s="319"/>
      <c r="E15" s="320"/>
      <c r="F15" s="320"/>
      <c r="G15" s="320"/>
      <c r="H15" s="321"/>
    </row>
    <row r="16" spans="1:8">
      <c r="A16" s="247"/>
      <c r="B16" s="248"/>
      <c r="C16" s="61">
        <f>LEN(A13)</f>
        <v>0</v>
      </c>
      <c r="D16" s="319"/>
      <c r="E16" s="320"/>
      <c r="F16" s="320"/>
      <c r="G16" s="320"/>
      <c r="H16" s="321"/>
    </row>
    <row r="17" spans="1:8">
      <c r="A17" s="247"/>
      <c r="B17" s="248"/>
      <c r="D17" s="319"/>
      <c r="E17" s="320"/>
      <c r="F17" s="320"/>
      <c r="G17" s="320"/>
      <c r="H17" s="321"/>
    </row>
    <row r="18" spans="1:8">
      <c r="A18" s="247"/>
      <c r="B18" s="248"/>
      <c r="D18" s="319"/>
      <c r="E18" s="320"/>
      <c r="F18" s="320"/>
      <c r="G18" s="320"/>
      <c r="H18" s="321"/>
    </row>
    <row r="19" spans="1:8">
      <c r="A19" s="247"/>
      <c r="B19" s="248"/>
      <c r="D19" s="319"/>
      <c r="E19" s="320"/>
      <c r="F19" s="320"/>
      <c r="G19" s="320"/>
      <c r="H19" s="321"/>
    </row>
    <row r="20" spans="1:8" ht="17.25" thickBot="1">
      <c r="A20" s="247"/>
      <c r="B20" s="248"/>
      <c r="D20" s="322"/>
      <c r="E20" s="323"/>
      <c r="F20" s="323"/>
      <c r="G20" s="323"/>
      <c r="H20" s="324"/>
    </row>
    <row r="21" spans="1:8" ht="17.25" thickBot="1">
      <c r="D21" s="85"/>
      <c r="E21" s="85"/>
      <c r="F21" s="85"/>
      <c r="G21" s="85"/>
      <c r="H21" s="85"/>
    </row>
    <row r="22" spans="1:8">
      <c r="A22" s="216" t="s">
        <v>235</v>
      </c>
      <c r="B22" s="216"/>
      <c r="D22" s="316" t="s">
        <v>236</v>
      </c>
      <c r="E22" s="317"/>
      <c r="F22" s="317"/>
      <c r="G22" s="317"/>
      <c r="H22" s="318"/>
    </row>
    <row r="23" spans="1:8">
      <c r="A23" s="88" t="s">
        <v>237</v>
      </c>
      <c r="B23" s="88" t="s">
        <v>238</v>
      </c>
      <c r="D23" s="319"/>
      <c r="E23" s="320"/>
      <c r="F23" s="320"/>
      <c r="G23" s="320"/>
      <c r="H23" s="321"/>
    </row>
    <row r="24" spans="1:8">
      <c r="A24" s="33"/>
      <c r="B24" s="33"/>
      <c r="D24" s="319"/>
      <c r="E24" s="320"/>
      <c r="F24" s="320"/>
      <c r="G24" s="320"/>
      <c r="H24" s="321"/>
    </row>
    <row r="25" spans="1:8">
      <c r="A25" s="37"/>
      <c r="B25" s="37"/>
      <c r="D25" s="319"/>
      <c r="E25" s="320"/>
      <c r="F25" s="320"/>
      <c r="G25" s="320"/>
      <c r="H25" s="321"/>
    </row>
    <row r="26" spans="1:8">
      <c r="A26" s="37"/>
      <c r="B26" s="37"/>
      <c r="D26" s="319"/>
      <c r="E26" s="320"/>
      <c r="F26" s="320"/>
      <c r="G26" s="320"/>
      <c r="H26" s="321"/>
    </row>
    <row r="27" spans="1:8">
      <c r="A27" s="37"/>
      <c r="B27" s="37"/>
      <c r="D27" s="319"/>
      <c r="E27" s="320"/>
      <c r="F27" s="320"/>
      <c r="G27" s="320"/>
      <c r="H27" s="321"/>
    </row>
    <row r="28" spans="1:8" ht="17.25" thickBot="1">
      <c r="A28" s="37"/>
      <c r="B28" s="37"/>
      <c r="D28" s="322"/>
      <c r="E28" s="323"/>
      <c r="F28" s="323"/>
      <c r="G28" s="323"/>
      <c r="H28" s="324"/>
    </row>
    <row r="29" spans="1:8" ht="17.25" thickBot="1">
      <c r="D29" s="85"/>
      <c r="E29" s="85"/>
      <c r="F29" s="85"/>
      <c r="G29" s="85"/>
      <c r="H29" s="85"/>
    </row>
    <row r="30" spans="1:8">
      <c r="A30" s="327" t="s">
        <v>239</v>
      </c>
      <c r="B30" s="327"/>
      <c r="D30" s="313" t="s">
        <v>240</v>
      </c>
      <c r="E30" s="314"/>
      <c r="F30" s="314"/>
      <c r="G30" s="314"/>
      <c r="H30" s="315"/>
    </row>
    <row r="31" spans="1:8">
      <c r="A31" s="326" t="s">
        <v>241</v>
      </c>
      <c r="B31" s="326"/>
      <c r="D31" s="142"/>
      <c r="E31" s="143"/>
      <c r="F31" s="143"/>
      <c r="G31" s="143"/>
      <c r="H31" s="144"/>
    </row>
    <row r="32" spans="1:8">
      <c r="A32" s="245"/>
      <c r="B32" s="246"/>
      <c r="D32" s="142"/>
      <c r="E32" s="143"/>
      <c r="F32" s="143"/>
      <c r="G32" s="143"/>
      <c r="H32" s="144"/>
    </row>
    <row r="33" spans="1:8">
      <c r="A33" s="247"/>
      <c r="B33" s="248"/>
      <c r="D33" s="142"/>
      <c r="E33" s="143"/>
      <c r="F33" s="143"/>
      <c r="G33" s="143"/>
      <c r="H33" s="144"/>
    </row>
    <row r="34" spans="1:8">
      <c r="A34" s="247"/>
      <c r="B34" s="248"/>
      <c r="D34" s="142"/>
      <c r="E34" s="143"/>
      <c r="F34" s="143"/>
      <c r="G34" s="143"/>
      <c r="H34" s="144"/>
    </row>
    <row r="35" spans="1:8">
      <c r="A35" s="247"/>
      <c r="B35" s="248"/>
      <c r="C35" s="61">
        <f>LEN(A32)</f>
        <v>0</v>
      </c>
      <c r="D35" s="142"/>
      <c r="E35" s="143"/>
      <c r="F35" s="143"/>
      <c r="G35" s="143"/>
      <c r="H35" s="144"/>
    </row>
    <row r="36" spans="1:8">
      <c r="A36" s="247"/>
      <c r="B36" s="248"/>
      <c r="D36" s="142"/>
      <c r="E36" s="143"/>
      <c r="F36" s="143"/>
      <c r="G36" s="143"/>
      <c r="H36" s="144"/>
    </row>
    <row r="37" spans="1:8">
      <c r="A37" s="247"/>
      <c r="B37" s="248"/>
      <c r="D37" s="142"/>
      <c r="E37" s="143"/>
      <c r="F37" s="143"/>
      <c r="G37" s="143"/>
      <c r="H37" s="144"/>
    </row>
    <row r="38" spans="1:8">
      <c r="A38" s="247"/>
      <c r="B38" s="248"/>
      <c r="D38" s="142"/>
      <c r="E38" s="143"/>
      <c r="F38" s="143"/>
      <c r="G38" s="143"/>
      <c r="H38" s="144"/>
    </row>
    <row r="39" spans="1:8" ht="17.25" thickBot="1">
      <c r="A39" s="254"/>
      <c r="B39" s="255"/>
      <c r="D39" s="145"/>
      <c r="E39" s="146"/>
      <c r="F39" s="146"/>
      <c r="G39" s="146"/>
      <c r="H39" s="147"/>
    </row>
    <row r="40" spans="1:8" ht="17.25" thickBot="1">
      <c r="D40" s="85"/>
      <c r="E40" s="85"/>
      <c r="F40" s="85"/>
      <c r="G40" s="85"/>
      <c r="H40" s="85"/>
    </row>
    <row r="41" spans="1:8">
      <c r="A41" s="216" t="s">
        <v>242</v>
      </c>
      <c r="B41" s="216"/>
      <c r="D41" s="313" t="s">
        <v>523</v>
      </c>
      <c r="E41" s="314"/>
      <c r="F41" s="314"/>
      <c r="G41" s="314"/>
      <c r="H41" s="315"/>
    </row>
    <row r="42" spans="1:8">
      <c r="A42" s="326" t="s">
        <v>243</v>
      </c>
      <c r="B42" s="326"/>
      <c r="D42" s="142"/>
      <c r="E42" s="143"/>
      <c r="F42" s="143"/>
      <c r="G42" s="143"/>
      <c r="H42" s="144"/>
    </row>
    <row r="43" spans="1:8">
      <c r="A43" s="245"/>
      <c r="B43" s="246"/>
      <c r="D43" s="142"/>
      <c r="E43" s="143"/>
      <c r="F43" s="143"/>
      <c r="G43" s="143"/>
      <c r="H43" s="144"/>
    </row>
    <row r="44" spans="1:8">
      <c r="A44" s="247"/>
      <c r="B44" s="248"/>
      <c r="D44" s="142"/>
      <c r="E44" s="143"/>
      <c r="F44" s="143"/>
      <c r="G44" s="143"/>
      <c r="H44" s="144"/>
    </row>
    <row r="45" spans="1:8">
      <c r="A45" s="247"/>
      <c r="B45" s="248"/>
      <c r="D45" s="142"/>
      <c r="E45" s="143"/>
      <c r="F45" s="143"/>
      <c r="G45" s="143"/>
      <c r="H45" s="144"/>
    </row>
    <row r="46" spans="1:8">
      <c r="A46" s="247"/>
      <c r="B46" s="248"/>
      <c r="C46" s="61">
        <f>LEN(A43)</f>
        <v>0</v>
      </c>
      <c r="D46" s="142"/>
      <c r="E46" s="143"/>
      <c r="F46" s="143"/>
      <c r="G46" s="143"/>
      <c r="H46" s="144"/>
    </row>
    <row r="47" spans="1:8">
      <c r="A47" s="247"/>
      <c r="B47" s="248"/>
      <c r="D47" s="142"/>
      <c r="E47" s="143"/>
      <c r="F47" s="143"/>
      <c r="G47" s="143"/>
      <c r="H47" s="144"/>
    </row>
    <row r="48" spans="1:8">
      <c r="A48" s="247"/>
      <c r="B48" s="248"/>
      <c r="D48" s="142"/>
      <c r="E48" s="143"/>
      <c r="F48" s="143"/>
      <c r="G48" s="143"/>
      <c r="H48" s="144"/>
    </row>
    <row r="49" spans="1:8" ht="17.25" thickBot="1">
      <c r="A49" s="247"/>
      <c r="B49" s="248"/>
      <c r="D49" s="145"/>
      <c r="E49" s="146"/>
      <c r="F49" s="146"/>
      <c r="G49" s="146"/>
      <c r="H49" s="147"/>
    </row>
    <row r="50" spans="1:8">
      <c r="D50" s="85"/>
      <c r="E50" s="85"/>
      <c r="F50" s="85"/>
      <c r="G50" s="85"/>
      <c r="H50" s="85"/>
    </row>
    <row r="51" spans="1:8">
      <c r="A51" s="30"/>
      <c r="D51" s="85"/>
      <c r="E51" s="85"/>
      <c r="F51" s="85"/>
      <c r="G51" s="85"/>
      <c r="H51" s="85"/>
    </row>
    <row r="52" spans="1:8">
      <c r="D52" s="85"/>
      <c r="E52" s="85"/>
      <c r="F52" s="85"/>
      <c r="G52" s="85"/>
      <c r="H52" s="85"/>
    </row>
    <row r="53" spans="1:8">
      <c r="D53" s="85"/>
      <c r="E53" s="85"/>
      <c r="F53" s="85"/>
      <c r="G53" s="85"/>
      <c r="H53" s="85"/>
    </row>
  </sheetData>
  <mergeCells count="15">
    <mergeCell ref="A11:B11"/>
    <mergeCell ref="D11:H20"/>
    <mergeCell ref="A12:B12"/>
    <mergeCell ref="A13:B20"/>
    <mergeCell ref="A2:B2"/>
    <mergeCell ref="A41:B41"/>
    <mergeCell ref="D41:H49"/>
    <mergeCell ref="A42:B42"/>
    <mergeCell ref="A43:B49"/>
    <mergeCell ref="A22:B22"/>
    <mergeCell ref="D22:H28"/>
    <mergeCell ref="A30:B30"/>
    <mergeCell ref="D30:H39"/>
    <mergeCell ref="A31:B31"/>
    <mergeCell ref="A32:B39"/>
  </mergeCells>
  <conditionalFormatting sqref="A13:B20">
    <cfRule type="expression" dxfId="8" priority="7">
      <formula>C16&gt;5999</formula>
    </cfRule>
    <cfRule type="expression" dxfId="7" priority="8">
      <formula>4000&gt;C16&lt;6000</formula>
    </cfRule>
    <cfRule type="expression" dxfId="6" priority="9">
      <formula>C16&lt;999</formula>
    </cfRule>
  </conditionalFormatting>
  <conditionalFormatting sqref="A32:B39">
    <cfRule type="expression" dxfId="5" priority="4">
      <formula>C35&gt;2000</formula>
    </cfRule>
    <cfRule type="expression" dxfId="4" priority="5">
      <formula>50&gt;C35&lt;2000</formula>
    </cfRule>
    <cfRule type="expression" dxfId="3" priority="6">
      <formula>C35&lt;49</formula>
    </cfRule>
  </conditionalFormatting>
  <conditionalFormatting sqref="A43:B49">
    <cfRule type="expression" dxfId="2" priority="1">
      <formula>C46&gt;2000</formula>
    </cfRule>
    <cfRule type="expression" dxfId="1" priority="2">
      <formula>50&gt;C46&lt;2000</formula>
    </cfRule>
    <cfRule type="expression" dxfId="0" priority="3">
      <formula>C46&lt;49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776AF-C244-4733-928B-B6E0BEDA1276}">
  <sheetPr>
    <tabColor rgb="FF11AC5D"/>
    <pageSetUpPr fitToPage="1"/>
  </sheetPr>
  <dimension ref="B1:R1048296"/>
  <sheetViews>
    <sheetView showGridLines="0" topLeftCell="A117" zoomScale="85" zoomScaleNormal="85" zoomScaleSheetLayoutView="64" workbookViewId="0">
      <selection activeCell="J140" sqref="J140"/>
    </sheetView>
  </sheetViews>
  <sheetFormatPr baseColWidth="10" defaultColWidth="10.85546875" defaultRowHeight="16.5"/>
  <cols>
    <col min="1" max="1" width="7.28515625" style="23" customWidth="1"/>
    <col min="2" max="2" width="3.42578125" style="1" customWidth="1"/>
    <col min="3" max="3" width="26.42578125" style="64" customWidth="1"/>
    <col min="4" max="4" width="0.42578125" style="1" customWidth="1"/>
    <col min="5" max="5" width="40.42578125" style="358" customWidth="1"/>
    <col min="6" max="6" width="0.42578125" style="1" customWidth="1"/>
    <col min="7" max="7" width="39.42578125" style="64" customWidth="1"/>
    <col min="8" max="8" width="0.5703125" style="1" customWidth="1"/>
    <col min="9" max="9" width="21.7109375" style="64" customWidth="1"/>
    <col min="10" max="10" width="10.42578125" style="23" customWidth="1"/>
    <col min="11" max="12" width="17.42578125" style="359" customWidth="1"/>
    <col min="13" max="13" width="19.140625" style="359" customWidth="1"/>
    <col min="14" max="14" width="16.140625" style="359" customWidth="1"/>
    <col min="15" max="15" width="16.140625" style="360" customWidth="1"/>
    <col min="16" max="16" width="10.85546875" style="23"/>
    <col min="17" max="17" width="16" style="23" bestFit="1" customWidth="1"/>
    <col min="18" max="18" width="14.85546875" style="23" bestFit="1" customWidth="1"/>
    <col min="19" max="16384" width="10.85546875" style="23"/>
  </cols>
  <sheetData>
    <row r="1" spans="2:15" ht="20.25" customHeight="1">
      <c r="C1" s="23"/>
    </row>
    <row r="2" spans="2:15" ht="20.25" customHeight="1">
      <c r="C2" s="215" t="s">
        <v>535</v>
      </c>
      <c r="D2" s="215"/>
      <c r="E2" s="215"/>
      <c r="F2" s="215"/>
      <c r="G2" s="215"/>
      <c r="H2" s="215"/>
      <c r="I2" s="215"/>
      <c r="J2" s="215"/>
      <c r="K2" s="215"/>
      <c r="L2" s="215"/>
      <c r="M2" s="215"/>
      <c r="N2" s="215"/>
      <c r="O2" s="215"/>
    </row>
    <row r="3" spans="2:15" ht="29.25" customHeight="1" thickBot="1">
      <c r="C3" s="23"/>
      <c r="E3" s="361"/>
      <c r="G3" s="362"/>
      <c r="I3" s="1"/>
      <c r="J3" s="362"/>
      <c r="K3" s="363"/>
      <c r="L3" s="363"/>
      <c r="M3" s="363"/>
      <c r="N3" s="363"/>
    </row>
    <row r="4" spans="2:15" ht="15" customHeight="1">
      <c r="C4" s="330" t="s">
        <v>245</v>
      </c>
      <c r="E4" s="330" t="s">
        <v>246</v>
      </c>
      <c r="G4" s="330" t="s">
        <v>536</v>
      </c>
      <c r="I4" s="364" t="s">
        <v>537</v>
      </c>
      <c r="J4" s="330" t="s">
        <v>538</v>
      </c>
      <c r="K4" s="365" t="s">
        <v>539</v>
      </c>
      <c r="L4" s="366" t="s">
        <v>540</v>
      </c>
      <c r="M4" s="365" t="s">
        <v>417</v>
      </c>
      <c r="N4" s="366" t="s">
        <v>541</v>
      </c>
      <c r="O4" s="366" t="s">
        <v>542</v>
      </c>
    </row>
    <row r="5" spans="2:15" ht="17.25" thickBot="1">
      <c r="C5" s="331"/>
      <c r="E5" s="331"/>
      <c r="G5" s="331"/>
      <c r="I5" s="367"/>
      <c r="J5" s="331"/>
      <c r="K5" s="368"/>
      <c r="L5" s="369"/>
      <c r="M5" s="368"/>
      <c r="N5" s="369"/>
      <c r="O5" s="369"/>
    </row>
    <row r="6" spans="2:15" ht="3" customHeight="1">
      <c r="I6" s="1"/>
    </row>
    <row r="7" spans="2:15" ht="15" customHeight="1">
      <c r="B7" s="370">
        <v>1</v>
      </c>
      <c r="C7" s="371">
        <f>'[1]Cronograma '!C6:C10</f>
        <v>0</v>
      </c>
      <c r="D7" s="85"/>
      <c r="E7" s="219" t="str">
        <f>'[1]Cronograma '!E6</f>
        <v>ACT. 1 meta 1</v>
      </c>
      <c r="F7" s="85"/>
      <c r="G7" s="90"/>
      <c r="H7" s="85"/>
      <c r="I7" s="37" t="s">
        <v>361</v>
      </c>
      <c r="J7" s="135">
        <v>0</v>
      </c>
      <c r="K7" s="372">
        <v>0</v>
      </c>
      <c r="L7" s="372">
        <f>K7*1.16</f>
        <v>0</v>
      </c>
      <c r="M7" s="372">
        <f>L7*J7</f>
        <v>0</v>
      </c>
      <c r="N7" s="373">
        <f>SUM(M7:M11)</f>
        <v>0</v>
      </c>
      <c r="O7" s="374">
        <f>SUM(N7:N31)</f>
        <v>0</v>
      </c>
    </row>
    <row r="8" spans="2:15" ht="15" customHeight="1">
      <c r="B8" s="370"/>
      <c r="C8" s="371"/>
      <c r="D8" s="85"/>
      <c r="E8" s="219"/>
      <c r="F8" s="85"/>
      <c r="G8" s="90"/>
      <c r="H8" s="85"/>
      <c r="I8" s="37" t="s">
        <v>361</v>
      </c>
      <c r="J8" s="135">
        <v>0</v>
      </c>
      <c r="K8" s="372">
        <v>0</v>
      </c>
      <c r="L8" s="372">
        <f t="shared" ref="L8:L31" si="0">K8*1.16</f>
        <v>0</v>
      </c>
      <c r="M8" s="372">
        <f t="shared" ref="M8:M11" si="1">L8*J8</f>
        <v>0</v>
      </c>
      <c r="N8" s="375"/>
      <c r="O8" s="374"/>
    </row>
    <row r="9" spans="2:15" ht="15" customHeight="1">
      <c r="B9" s="370"/>
      <c r="C9" s="371"/>
      <c r="D9" s="85"/>
      <c r="E9" s="219"/>
      <c r="F9" s="85"/>
      <c r="G9" s="90"/>
      <c r="H9" s="85"/>
      <c r="I9" s="37" t="s">
        <v>361</v>
      </c>
      <c r="J9" s="135">
        <v>0</v>
      </c>
      <c r="K9" s="372">
        <v>0</v>
      </c>
      <c r="L9" s="372">
        <f t="shared" si="0"/>
        <v>0</v>
      </c>
      <c r="M9" s="372">
        <f t="shared" si="1"/>
        <v>0</v>
      </c>
      <c r="N9" s="375"/>
      <c r="O9" s="374"/>
    </row>
    <row r="10" spans="2:15" ht="15" customHeight="1">
      <c r="B10" s="370"/>
      <c r="C10" s="371"/>
      <c r="D10" s="85"/>
      <c r="E10" s="219"/>
      <c r="F10" s="85"/>
      <c r="G10" s="90"/>
      <c r="H10" s="85"/>
      <c r="I10" s="37" t="s">
        <v>361</v>
      </c>
      <c r="J10" s="135">
        <v>0</v>
      </c>
      <c r="K10" s="372">
        <v>0</v>
      </c>
      <c r="L10" s="372">
        <f t="shared" si="0"/>
        <v>0</v>
      </c>
      <c r="M10" s="372">
        <f t="shared" si="1"/>
        <v>0</v>
      </c>
      <c r="N10" s="375"/>
      <c r="O10" s="374"/>
    </row>
    <row r="11" spans="2:15" ht="15" customHeight="1">
      <c r="B11" s="370"/>
      <c r="C11" s="371"/>
      <c r="D11" s="85"/>
      <c r="E11" s="219"/>
      <c r="F11" s="85"/>
      <c r="G11" s="90"/>
      <c r="H11" s="85"/>
      <c r="I11" s="37" t="s">
        <v>361</v>
      </c>
      <c r="J11" s="135">
        <v>0</v>
      </c>
      <c r="K11" s="372">
        <v>0</v>
      </c>
      <c r="L11" s="372">
        <f t="shared" si="0"/>
        <v>0</v>
      </c>
      <c r="M11" s="372">
        <f t="shared" si="1"/>
        <v>0</v>
      </c>
      <c r="N11" s="376"/>
      <c r="O11" s="374"/>
    </row>
    <row r="12" spans="2:15" ht="15" customHeight="1">
      <c r="B12" s="370"/>
      <c r="C12" s="371"/>
      <c r="D12" s="85"/>
      <c r="E12" s="219">
        <f>'[1]Cronograma '!E7</f>
        <v>0</v>
      </c>
      <c r="F12" s="85"/>
      <c r="G12" s="90"/>
      <c r="H12" s="85"/>
      <c r="I12" s="37" t="s">
        <v>361</v>
      </c>
      <c r="J12" s="135">
        <v>0</v>
      </c>
      <c r="K12" s="372">
        <v>0</v>
      </c>
      <c r="L12" s="372">
        <f>K12*1.16</f>
        <v>0</v>
      </c>
      <c r="M12" s="372">
        <f>L12*J12</f>
        <v>0</v>
      </c>
      <c r="N12" s="373">
        <f>SUM(M12:M16)</f>
        <v>0</v>
      </c>
      <c r="O12" s="374"/>
    </row>
    <row r="13" spans="2:15" ht="15" customHeight="1">
      <c r="B13" s="370"/>
      <c r="C13" s="371"/>
      <c r="D13" s="85"/>
      <c r="E13" s="219"/>
      <c r="F13" s="85"/>
      <c r="G13" s="90"/>
      <c r="H13" s="85"/>
      <c r="I13" s="37" t="s">
        <v>361</v>
      </c>
      <c r="J13" s="135">
        <v>0</v>
      </c>
      <c r="K13" s="372">
        <v>0</v>
      </c>
      <c r="L13" s="372">
        <f t="shared" si="0"/>
        <v>0</v>
      </c>
      <c r="M13" s="372">
        <f>L13*J13</f>
        <v>0</v>
      </c>
      <c r="N13" s="375"/>
      <c r="O13" s="374"/>
    </row>
    <row r="14" spans="2:15" ht="15" customHeight="1">
      <c r="B14" s="370"/>
      <c r="C14" s="371"/>
      <c r="D14" s="85"/>
      <c r="E14" s="219"/>
      <c r="F14" s="85"/>
      <c r="G14" s="90"/>
      <c r="H14" s="85"/>
      <c r="I14" s="37" t="s">
        <v>361</v>
      </c>
      <c r="J14" s="135">
        <v>0</v>
      </c>
      <c r="K14" s="372">
        <v>0</v>
      </c>
      <c r="L14" s="372">
        <f t="shared" si="0"/>
        <v>0</v>
      </c>
      <c r="M14" s="372">
        <f t="shared" ref="M14:M15" si="2">L14*J14</f>
        <v>0</v>
      </c>
      <c r="N14" s="375"/>
      <c r="O14" s="374"/>
    </row>
    <row r="15" spans="2:15" ht="15" customHeight="1">
      <c r="B15" s="370"/>
      <c r="C15" s="371"/>
      <c r="D15" s="85"/>
      <c r="E15" s="219"/>
      <c r="F15" s="85"/>
      <c r="G15" s="90"/>
      <c r="H15" s="85"/>
      <c r="I15" s="37" t="s">
        <v>361</v>
      </c>
      <c r="J15" s="135">
        <v>0</v>
      </c>
      <c r="K15" s="372">
        <v>0</v>
      </c>
      <c r="L15" s="372">
        <f t="shared" si="0"/>
        <v>0</v>
      </c>
      <c r="M15" s="372">
        <f t="shared" si="2"/>
        <v>0</v>
      </c>
      <c r="N15" s="375"/>
      <c r="O15" s="374"/>
    </row>
    <row r="16" spans="2:15" ht="15" customHeight="1">
      <c r="B16" s="370"/>
      <c r="C16" s="371"/>
      <c r="D16" s="85"/>
      <c r="E16" s="219"/>
      <c r="F16" s="85"/>
      <c r="G16" s="90"/>
      <c r="H16" s="85"/>
      <c r="I16" s="37" t="s">
        <v>361</v>
      </c>
      <c r="J16" s="135">
        <v>0</v>
      </c>
      <c r="K16" s="372">
        <v>0</v>
      </c>
      <c r="L16" s="372">
        <f t="shared" si="0"/>
        <v>0</v>
      </c>
      <c r="M16" s="372">
        <f>L16*J16</f>
        <v>0</v>
      </c>
      <c r="N16" s="376"/>
      <c r="O16" s="374"/>
    </row>
    <row r="17" spans="2:15" ht="15" customHeight="1">
      <c r="B17" s="370"/>
      <c r="C17" s="371"/>
      <c r="D17" s="85"/>
      <c r="E17" s="219">
        <f>'[1]Cronograma '!E8</f>
        <v>0</v>
      </c>
      <c r="F17" s="85"/>
      <c r="G17" s="90"/>
      <c r="H17" s="85"/>
      <c r="I17" s="37" t="s">
        <v>361</v>
      </c>
      <c r="J17" s="135">
        <v>0</v>
      </c>
      <c r="K17" s="372">
        <v>0</v>
      </c>
      <c r="L17" s="372">
        <f>K17*1.16</f>
        <v>0</v>
      </c>
      <c r="M17" s="372">
        <f>L17*J17</f>
        <v>0</v>
      </c>
      <c r="N17" s="373">
        <f>SUM(M17:M21)</f>
        <v>0</v>
      </c>
      <c r="O17" s="374"/>
    </row>
    <row r="18" spans="2:15" ht="15" customHeight="1">
      <c r="B18" s="370"/>
      <c r="C18" s="371"/>
      <c r="D18" s="85"/>
      <c r="E18" s="219"/>
      <c r="F18" s="85"/>
      <c r="G18" s="90"/>
      <c r="H18" s="85"/>
      <c r="I18" s="37" t="s">
        <v>361</v>
      </c>
      <c r="J18" s="135">
        <v>0</v>
      </c>
      <c r="K18" s="372">
        <v>0</v>
      </c>
      <c r="L18" s="372">
        <f t="shared" si="0"/>
        <v>0</v>
      </c>
      <c r="M18" s="372">
        <f t="shared" ref="M18:M82" si="3">L18*J18</f>
        <v>0</v>
      </c>
      <c r="N18" s="375"/>
      <c r="O18" s="374"/>
    </row>
    <row r="19" spans="2:15" ht="15" customHeight="1">
      <c r="B19" s="370"/>
      <c r="C19" s="371"/>
      <c r="D19" s="85"/>
      <c r="E19" s="219"/>
      <c r="F19" s="85"/>
      <c r="G19" s="90"/>
      <c r="H19" s="85"/>
      <c r="I19" s="37" t="s">
        <v>361</v>
      </c>
      <c r="J19" s="135">
        <v>0</v>
      </c>
      <c r="K19" s="372">
        <v>0</v>
      </c>
      <c r="L19" s="372">
        <f t="shared" si="0"/>
        <v>0</v>
      </c>
      <c r="M19" s="372">
        <f t="shared" si="3"/>
        <v>0</v>
      </c>
      <c r="N19" s="375"/>
      <c r="O19" s="374"/>
    </row>
    <row r="20" spans="2:15" ht="15" customHeight="1">
      <c r="B20" s="370"/>
      <c r="C20" s="371"/>
      <c r="D20" s="85"/>
      <c r="E20" s="219"/>
      <c r="F20" s="85"/>
      <c r="G20" s="90"/>
      <c r="H20" s="85"/>
      <c r="I20" s="37" t="s">
        <v>361</v>
      </c>
      <c r="J20" s="135">
        <v>0</v>
      </c>
      <c r="K20" s="372">
        <v>0</v>
      </c>
      <c r="L20" s="372">
        <f t="shared" si="0"/>
        <v>0</v>
      </c>
      <c r="M20" s="372">
        <f t="shared" si="3"/>
        <v>0</v>
      </c>
      <c r="N20" s="375"/>
      <c r="O20" s="374"/>
    </row>
    <row r="21" spans="2:15" ht="15" customHeight="1">
      <c r="B21" s="370"/>
      <c r="C21" s="371"/>
      <c r="D21" s="85"/>
      <c r="E21" s="219"/>
      <c r="F21" s="85"/>
      <c r="G21" s="90"/>
      <c r="H21" s="85"/>
      <c r="I21" s="37" t="s">
        <v>361</v>
      </c>
      <c r="J21" s="135">
        <v>0</v>
      </c>
      <c r="K21" s="372">
        <v>0</v>
      </c>
      <c r="L21" s="372">
        <f t="shared" si="0"/>
        <v>0</v>
      </c>
      <c r="M21" s="372">
        <f t="shared" si="3"/>
        <v>0</v>
      </c>
      <c r="N21" s="376"/>
      <c r="O21" s="374"/>
    </row>
    <row r="22" spans="2:15" ht="15" customHeight="1">
      <c r="B22" s="370"/>
      <c r="C22" s="371"/>
      <c r="D22" s="85"/>
      <c r="E22" s="219">
        <f>'[1]Cronograma '!E9</f>
        <v>0</v>
      </c>
      <c r="F22" s="85"/>
      <c r="G22" s="90"/>
      <c r="H22" s="85"/>
      <c r="I22" s="37" t="s">
        <v>361</v>
      </c>
      <c r="J22" s="135">
        <v>0</v>
      </c>
      <c r="K22" s="372">
        <v>0</v>
      </c>
      <c r="L22" s="372">
        <f>K22*1.16</f>
        <v>0</v>
      </c>
      <c r="M22" s="372">
        <f t="shared" si="3"/>
        <v>0</v>
      </c>
      <c r="N22" s="373">
        <f t="shared" ref="N22" si="4">SUM(M22:M26)</f>
        <v>0</v>
      </c>
      <c r="O22" s="374"/>
    </row>
    <row r="23" spans="2:15" ht="15" customHeight="1">
      <c r="B23" s="370"/>
      <c r="C23" s="371"/>
      <c r="D23" s="85"/>
      <c r="E23" s="219"/>
      <c r="F23" s="85"/>
      <c r="G23" s="90"/>
      <c r="H23" s="85"/>
      <c r="I23" s="37" t="s">
        <v>361</v>
      </c>
      <c r="J23" s="135">
        <v>0</v>
      </c>
      <c r="K23" s="372">
        <v>0</v>
      </c>
      <c r="L23" s="372">
        <f t="shared" si="0"/>
        <v>0</v>
      </c>
      <c r="M23" s="372">
        <f t="shared" si="3"/>
        <v>0</v>
      </c>
      <c r="N23" s="375"/>
      <c r="O23" s="374"/>
    </row>
    <row r="24" spans="2:15" ht="15" customHeight="1">
      <c r="B24" s="370"/>
      <c r="C24" s="371"/>
      <c r="D24" s="85"/>
      <c r="E24" s="219"/>
      <c r="F24" s="85"/>
      <c r="G24" s="90"/>
      <c r="H24" s="85"/>
      <c r="I24" s="37" t="s">
        <v>361</v>
      </c>
      <c r="J24" s="135">
        <v>0</v>
      </c>
      <c r="K24" s="372">
        <v>0</v>
      </c>
      <c r="L24" s="372">
        <f t="shared" si="0"/>
        <v>0</v>
      </c>
      <c r="M24" s="372">
        <f t="shared" si="3"/>
        <v>0</v>
      </c>
      <c r="N24" s="375"/>
      <c r="O24" s="374"/>
    </row>
    <row r="25" spans="2:15" ht="15" customHeight="1">
      <c r="B25" s="370"/>
      <c r="C25" s="371"/>
      <c r="D25" s="85"/>
      <c r="E25" s="219"/>
      <c r="F25" s="85"/>
      <c r="G25" s="90"/>
      <c r="H25" s="85"/>
      <c r="I25" s="37" t="s">
        <v>361</v>
      </c>
      <c r="J25" s="135">
        <v>0</v>
      </c>
      <c r="K25" s="372">
        <v>0</v>
      </c>
      <c r="L25" s="372">
        <f t="shared" si="0"/>
        <v>0</v>
      </c>
      <c r="M25" s="372">
        <f t="shared" si="3"/>
        <v>0</v>
      </c>
      <c r="N25" s="375"/>
      <c r="O25" s="374"/>
    </row>
    <row r="26" spans="2:15" ht="15" customHeight="1">
      <c r="B26" s="370"/>
      <c r="C26" s="371"/>
      <c r="D26" s="85"/>
      <c r="E26" s="219"/>
      <c r="F26" s="85"/>
      <c r="G26" s="90"/>
      <c r="H26" s="85"/>
      <c r="I26" s="37" t="s">
        <v>361</v>
      </c>
      <c r="J26" s="135">
        <v>0</v>
      </c>
      <c r="K26" s="372">
        <v>0</v>
      </c>
      <c r="L26" s="372">
        <f t="shared" si="0"/>
        <v>0</v>
      </c>
      <c r="M26" s="372">
        <f t="shared" si="3"/>
        <v>0</v>
      </c>
      <c r="N26" s="376"/>
      <c r="O26" s="374"/>
    </row>
    <row r="27" spans="2:15" ht="15" customHeight="1">
      <c r="B27" s="370"/>
      <c r="C27" s="371"/>
      <c r="D27" s="85"/>
      <c r="E27" s="219">
        <f>'[1]Cronograma '!E10</f>
        <v>0</v>
      </c>
      <c r="F27" s="85"/>
      <c r="G27" s="90"/>
      <c r="H27" s="85"/>
      <c r="I27" s="37" t="s">
        <v>361</v>
      </c>
      <c r="J27" s="135">
        <v>0</v>
      </c>
      <c r="K27" s="372">
        <v>0</v>
      </c>
      <c r="L27" s="372">
        <f>K27*1.16</f>
        <v>0</v>
      </c>
      <c r="M27" s="372">
        <f t="shared" si="3"/>
        <v>0</v>
      </c>
      <c r="N27" s="373">
        <f t="shared" ref="N27" si="5">SUM(M27:M31)</f>
        <v>0</v>
      </c>
      <c r="O27" s="374"/>
    </row>
    <row r="28" spans="2:15" ht="15" customHeight="1">
      <c r="B28" s="370"/>
      <c r="C28" s="371"/>
      <c r="D28" s="85"/>
      <c r="E28" s="219"/>
      <c r="F28" s="85"/>
      <c r="G28" s="90"/>
      <c r="H28" s="85"/>
      <c r="I28" s="37" t="s">
        <v>361</v>
      </c>
      <c r="J28" s="135">
        <v>0</v>
      </c>
      <c r="K28" s="372">
        <v>0</v>
      </c>
      <c r="L28" s="372">
        <f t="shared" si="0"/>
        <v>0</v>
      </c>
      <c r="M28" s="372">
        <f t="shared" si="3"/>
        <v>0</v>
      </c>
      <c r="N28" s="375"/>
      <c r="O28" s="374"/>
    </row>
    <row r="29" spans="2:15" ht="15" customHeight="1">
      <c r="B29" s="370"/>
      <c r="C29" s="371"/>
      <c r="D29" s="85"/>
      <c r="E29" s="219"/>
      <c r="F29" s="85"/>
      <c r="G29" s="90"/>
      <c r="H29" s="85"/>
      <c r="I29" s="37" t="s">
        <v>361</v>
      </c>
      <c r="J29" s="135">
        <v>0</v>
      </c>
      <c r="K29" s="372">
        <v>0</v>
      </c>
      <c r="L29" s="372">
        <f t="shared" si="0"/>
        <v>0</v>
      </c>
      <c r="M29" s="372">
        <f t="shared" si="3"/>
        <v>0</v>
      </c>
      <c r="N29" s="375"/>
      <c r="O29" s="374"/>
    </row>
    <row r="30" spans="2:15" ht="15" customHeight="1">
      <c r="B30" s="370"/>
      <c r="C30" s="371"/>
      <c r="D30" s="85"/>
      <c r="E30" s="219"/>
      <c r="F30" s="85"/>
      <c r="G30" s="90"/>
      <c r="H30" s="85"/>
      <c r="I30" s="37" t="s">
        <v>361</v>
      </c>
      <c r="J30" s="135">
        <v>0</v>
      </c>
      <c r="K30" s="372">
        <v>0</v>
      </c>
      <c r="L30" s="372">
        <f t="shared" si="0"/>
        <v>0</v>
      </c>
      <c r="M30" s="372">
        <f t="shared" si="3"/>
        <v>0</v>
      </c>
      <c r="N30" s="375"/>
      <c r="O30" s="374"/>
    </row>
    <row r="31" spans="2:15" ht="15" customHeight="1">
      <c r="B31" s="370"/>
      <c r="C31" s="371"/>
      <c r="D31" s="85"/>
      <c r="E31" s="219"/>
      <c r="F31" s="85"/>
      <c r="G31" s="90"/>
      <c r="H31" s="85"/>
      <c r="I31" s="37" t="s">
        <v>361</v>
      </c>
      <c r="J31" s="135">
        <v>0</v>
      </c>
      <c r="K31" s="372">
        <v>0</v>
      </c>
      <c r="L31" s="372">
        <f t="shared" si="0"/>
        <v>0</v>
      </c>
      <c r="M31" s="372">
        <f t="shared" si="3"/>
        <v>0</v>
      </c>
      <c r="N31" s="376"/>
      <c r="O31" s="374"/>
    </row>
    <row r="32" spans="2:15" ht="15" customHeight="1">
      <c r="B32" s="370">
        <v>2</v>
      </c>
      <c r="C32" s="371" t="e">
        <f>'[1]Cronograma '!C12:C16</f>
        <v>#VALUE!</v>
      </c>
      <c r="D32" s="85"/>
      <c r="E32" s="219" t="str">
        <f>'[1]Cronograma '!E12</f>
        <v>act 1 meta 2</v>
      </c>
      <c r="F32" s="85"/>
      <c r="G32" s="90"/>
      <c r="H32" s="85"/>
      <c r="I32" s="37" t="s">
        <v>361</v>
      </c>
      <c r="J32" s="135">
        <v>0</v>
      </c>
      <c r="K32" s="372">
        <v>0</v>
      </c>
      <c r="L32" s="372">
        <f>K32*1.16</f>
        <v>0</v>
      </c>
      <c r="M32" s="372">
        <f t="shared" si="3"/>
        <v>0</v>
      </c>
      <c r="N32" s="373">
        <f>SUM(M32:M36)</f>
        <v>0</v>
      </c>
      <c r="O32" s="374">
        <f>SUM(N32:N56)</f>
        <v>0</v>
      </c>
    </row>
    <row r="33" spans="2:15" ht="15" customHeight="1">
      <c r="B33" s="370"/>
      <c r="C33" s="371"/>
      <c r="D33" s="85"/>
      <c r="E33" s="219"/>
      <c r="F33" s="85"/>
      <c r="G33" s="90"/>
      <c r="H33" s="85"/>
      <c r="I33" s="37" t="s">
        <v>361</v>
      </c>
      <c r="J33" s="135">
        <v>0</v>
      </c>
      <c r="K33" s="372">
        <v>0</v>
      </c>
      <c r="L33" s="372">
        <f t="shared" ref="L33:L56" si="6">K33*1.16</f>
        <v>0</v>
      </c>
      <c r="M33" s="372">
        <f t="shared" si="3"/>
        <v>0</v>
      </c>
      <c r="N33" s="375"/>
      <c r="O33" s="374"/>
    </row>
    <row r="34" spans="2:15" ht="15" customHeight="1">
      <c r="B34" s="370"/>
      <c r="C34" s="371"/>
      <c r="D34" s="85"/>
      <c r="E34" s="219"/>
      <c r="F34" s="85"/>
      <c r="G34" s="90"/>
      <c r="H34" s="85"/>
      <c r="I34" s="37" t="s">
        <v>361</v>
      </c>
      <c r="J34" s="135">
        <v>0</v>
      </c>
      <c r="K34" s="372">
        <v>0</v>
      </c>
      <c r="L34" s="372">
        <f t="shared" si="6"/>
        <v>0</v>
      </c>
      <c r="M34" s="372">
        <f t="shared" si="3"/>
        <v>0</v>
      </c>
      <c r="N34" s="375"/>
      <c r="O34" s="374"/>
    </row>
    <row r="35" spans="2:15" ht="15" customHeight="1">
      <c r="B35" s="370"/>
      <c r="C35" s="371"/>
      <c r="D35" s="85"/>
      <c r="E35" s="219"/>
      <c r="F35" s="85"/>
      <c r="G35" s="90"/>
      <c r="H35" s="85"/>
      <c r="I35" s="37" t="s">
        <v>361</v>
      </c>
      <c r="J35" s="135">
        <v>0</v>
      </c>
      <c r="K35" s="372">
        <v>0</v>
      </c>
      <c r="L35" s="372">
        <f t="shared" si="6"/>
        <v>0</v>
      </c>
      <c r="M35" s="372">
        <f t="shared" si="3"/>
        <v>0</v>
      </c>
      <c r="N35" s="375"/>
      <c r="O35" s="374"/>
    </row>
    <row r="36" spans="2:15" ht="15" customHeight="1">
      <c r="B36" s="370"/>
      <c r="C36" s="371"/>
      <c r="D36" s="85"/>
      <c r="E36" s="219"/>
      <c r="F36" s="85"/>
      <c r="G36" s="90"/>
      <c r="H36" s="85"/>
      <c r="I36" s="37" t="s">
        <v>361</v>
      </c>
      <c r="J36" s="135">
        <v>0</v>
      </c>
      <c r="K36" s="372">
        <v>0</v>
      </c>
      <c r="L36" s="372">
        <f t="shared" si="6"/>
        <v>0</v>
      </c>
      <c r="M36" s="372">
        <f t="shared" si="3"/>
        <v>0</v>
      </c>
      <c r="N36" s="376"/>
      <c r="O36" s="374"/>
    </row>
    <row r="37" spans="2:15" ht="15" customHeight="1">
      <c r="B37" s="370"/>
      <c r="C37" s="371"/>
      <c r="D37" s="85"/>
      <c r="E37" s="219">
        <f>'[1]Cronograma '!E13</f>
        <v>0</v>
      </c>
      <c r="F37" s="85"/>
      <c r="G37" s="90"/>
      <c r="H37" s="85"/>
      <c r="I37" s="37" t="s">
        <v>361</v>
      </c>
      <c r="J37" s="135">
        <v>0</v>
      </c>
      <c r="K37" s="372">
        <v>0</v>
      </c>
      <c r="L37" s="372">
        <f>K37*1.16</f>
        <v>0</v>
      </c>
      <c r="M37" s="372">
        <f t="shared" si="3"/>
        <v>0</v>
      </c>
      <c r="N37" s="373">
        <f t="shared" ref="N37" si="7">SUM(M37:M41)</f>
        <v>0</v>
      </c>
      <c r="O37" s="374"/>
    </row>
    <row r="38" spans="2:15" ht="15" customHeight="1">
      <c r="B38" s="370"/>
      <c r="C38" s="371"/>
      <c r="D38" s="85"/>
      <c r="E38" s="219"/>
      <c r="F38" s="85"/>
      <c r="G38" s="90"/>
      <c r="H38" s="85"/>
      <c r="I38" s="37" t="s">
        <v>361</v>
      </c>
      <c r="J38" s="135">
        <v>0</v>
      </c>
      <c r="K38" s="372">
        <v>0</v>
      </c>
      <c r="L38" s="372">
        <f t="shared" si="6"/>
        <v>0</v>
      </c>
      <c r="M38" s="372">
        <f t="shared" si="3"/>
        <v>0</v>
      </c>
      <c r="N38" s="375"/>
      <c r="O38" s="374"/>
    </row>
    <row r="39" spans="2:15" ht="15" customHeight="1">
      <c r="B39" s="370"/>
      <c r="C39" s="371"/>
      <c r="D39" s="85"/>
      <c r="E39" s="219"/>
      <c r="F39" s="85"/>
      <c r="G39" s="90"/>
      <c r="H39" s="85"/>
      <c r="I39" s="37" t="s">
        <v>361</v>
      </c>
      <c r="J39" s="135">
        <v>0</v>
      </c>
      <c r="K39" s="372">
        <v>0</v>
      </c>
      <c r="L39" s="372">
        <f t="shared" si="6"/>
        <v>0</v>
      </c>
      <c r="M39" s="372">
        <f t="shared" si="3"/>
        <v>0</v>
      </c>
      <c r="N39" s="375"/>
      <c r="O39" s="374"/>
    </row>
    <row r="40" spans="2:15" ht="15" customHeight="1">
      <c r="B40" s="370"/>
      <c r="C40" s="371"/>
      <c r="D40" s="85"/>
      <c r="E40" s="219"/>
      <c r="F40" s="85"/>
      <c r="G40" s="90"/>
      <c r="H40" s="85"/>
      <c r="I40" s="37" t="s">
        <v>361</v>
      </c>
      <c r="J40" s="135">
        <v>0</v>
      </c>
      <c r="K40" s="372">
        <v>0</v>
      </c>
      <c r="L40" s="372">
        <f t="shared" si="6"/>
        <v>0</v>
      </c>
      <c r="M40" s="372">
        <f t="shared" si="3"/>
        <v>0</v>
      </c>
      <c r="N40" s="375"/>
      <c r="O40" s="374"/>
    </row>
    <row r="41" spans="2:15" ht="15" customHeight="1">
      <c r="B41" s="370"/>
      <c r="C41" s="371"/>
      <c r="D41" s="85"/>
      <c r="E41" s="219"/>
      <c r="F41" s="85"/>
      <c r="G41" s="90"/>
      <c r="H41" s="85"/>
      <c r="I41" s="37" t="s">
        <v>361</v>
      </c>
      <c r="J41" s="135">
        <v>0</v>
      </c>
      <c r="K41" s="372">
        <v>0</v>
      </c>
      <c r="L41" s="372">
        <f t="shared" si="6"/>
        <v>0</v>
      </c>
      <c r="M41" s="372">
        <f t="shared" si="3"/>
        <v>0</v>
      </c>
      <c r="N41" s="376"/>
      <c r="O41" s="374"/>
    </row>
    <row r="42" spans="2:15" ht="15" customHeight="1">
      <c r="B42" s="370"/>
      <c r="C42" s="371"/>
      <c r="D42" s="85"/>
      <c r="E42" s="219">
        <f>'[1]Cronograma '!E14</f>
        <v>0</v>
      </c>
      <c r="F42" s="85"/>
      <c r="G42" s="90"/>
      <c r="H42" s="85"/>
      <c r="I42" s="37" t="s">
        <v>361</v>
      </c>
      <c r="J42" s="135">
        <v>0</v>
      </c>
      <c r="K42" s="372">
        <v>0</v>
      </c>
      <c r="L42" s="372">
        <f>K42*1.16</f>
        <v>0</v>
      </c>
      <c r="M42" s="372">
        <f t="shared" si="3"/>
        <v>0</v>
      </c>
      <c r="N42" s="373">
        <f t="shared" ref="N42" si="8">SUM(M42:M46)</f>
        <v>0</v>
      </c>
      <c r="O42" s="374"/>
    </row>
    <row r="43" spans="2:15" ht="15" customHeight="1">
      <c r="B43" s="370"/>
      <c r="C43" s="371"/>
      <c r="D43" s="85"/>
      <c r="E43" s="219"/>
      <c r="F43" s="85"/>
      <c r="G43" s="90"/>
      <c r="H43" s="85"/>
      <c r="I43" s="37" t="s">
        <v>361</v>
      </c>
      <c r="J43" s="135">
        <v>0</v>
      </c>
      <c r="K43" s="372">
        <v>0</v>
      </c>
      <c r="L43" s="372">
        <f t="shared" si="6"/>
        <v>0</v>
      </c>
      <c r="M43" s="372">
        <f t="shared" si="3"/>
        <v>0</v>
      </c>
      <c r="N43" s="375"/>
      <c r="O43" s="374"/>
    </row>
    <row r="44" spans="2:15" ht="15" customHeight="1">
      <c r="B44" s="370"/>
      <c r="C44" s="371"/>
      <c r="D44" s="85"/>
      <c r="E44" s="219"/>
      <c r="F44" s="85"/>
      <c r="G44" s="90"/>
      <c r="H44" s="85"/>
      <c r="I44" s="37" t="s">
        <v>361</v>
      </c>
      <c r="J44" s="135">
        <v>0</v>
      </c>
      <c r="K44" s="372">
        <v>0</v>
      </c>
      <c r="L44" s="372">
        <f t="shared" si="6"/>
        <v>0</v>
      </c>
      <c r="M44" s="372">
        <f t="shared" si="3"/>
        <v>0</v>
      </c>
      <c r="N44" s="375"/>
      <c r="O44" s="374"/>
    </row>
    <row r="45" spans="2:15" ht="15" customHeight="1">
      <c r="B45" s="370"/>
      <c r="C45" s="371"/>
      <c r="D45" s="85"/>
      <c r="E45" s="219"/>
      <c r="F45" s="85"/>
      <c r="G45" s="90"/>
      <c r="H45" s="85"/>
      <c r="I45" s="37" t="s">
        <v>361</v>
      </c>
      <c r="J45" s="135">
        <v>0</v>
      </c>
      <c r="K45" s="372">
        <v>0</v>
      </c>
      <c r="L45" s="372">
        <f t="shared" si="6"/>
        <v>0</v>
      </c>
      <c r="M45" s="372">
        <f t="shared" si="3"/>
        <v>0</v>
      </c>
      <c r="N45" s="375"/>
      <c r="O45" s="374"/>
    </row>
    <row r="46" spans="2:15" ht="15" customHeight="1">
      <c r="B46" s="370"/>
      <c r="C46" s="371"/>
      <c r="D46" s="85"/>
      <c r="E46" s="219"/>
      <c r="F46" s="85"/>
      <c r="G46" s="90"/>
      <c r="H46" s="85"/>
      <c r="I46" s="37" t="s">
        <v>361</v>
      </c>
      <c r="J46" s="135">
        <v>0</v>
      </c>
      <c r="K46" s="372">
        <v>0</v>
      </c>
      <c r="L46" s="372">
        <f t="shared" si="6"/>
        <v>0</v>
      </c>
      <c r="M46" s="372">
        <f t="shared" si="3"/>
        <v>0</v>
      </c>
      <c r="N46" s="376"/>
      <c r="O46" s="374"/>
    </row>
    <row r="47" spans="2:15" ht="15" customHeight="1">
      <c r="B47" s="370"/>
      <c r="C47" s="371"/>
      <c r="D47" s="85"/>
      <c r="E47" s="219">
        <f>'[1]Cronograma '!E15</f>
        <v>0</v>
      </c>
      <c r="F47" s="85"/>
      <c r="G47" s="90"/>
      <c r="H47" s="85"/>
      <c r="I47" s="37" t="s">
        <v>361</v>
      </c>
      <c r="J47" s="135">
        <v>0</v>
      </c>
      <c r="K47" s="372">
        <v>0</v>
      </c>
      <c r="L47" s="372">
        <f>K47*1.16</f>
        <v>0</v>
      </c>
      <c r="M47" s="372">
        <f t="shared" si="3"/>
        <v>0</v>
      </c>
      <c r="N47" s="373">
        <f t="shared" ref="N47" si="9">SUM(M47:M51)</f>
        <v>0</v>
      </c>
      <c r="O47" s="374"/>
    </row>
    <row r="48" spans="2:15" ht="15" customHeight="1">
      <c r="B48" s="370"/>
      <c r="C48" s="371"/>
      <c r="D48" s="85"/>
      <c r="E48" s="219"/>
      <c r="F48" s="85"/>
      <c r="G48" s="90"/>
      <c r="H48" s="85"/>
      <c r="I48" s="37" t="s">
        <v>361</v>
      </c>
      <c r="J48" s="135">
        <v>0</v>
      </c>
      <c r="K48" s="372">
        <v>0</v>
      </c>
      <c r="L48" s="372">
        <f t="shared" si="6"/>
        <v>0</v>
      </c>
      <c r="M48" s="372">
        <f t="shared" si="3"/>
        <v>0</v>
      </c>
      <c r="N48" s="375"/>
      <c r="O48" s="374"/>
    </row>
    <row r="49" spans="2:15" ht="15" customHeight="1">
      <c r="B49" s="370"/>
      <c r="C49" s="371"/>
      <c r="D49" s="85"/>
      <c r="E49" s="219"/>
      <c r="F49" s="85"/>
      <c r="G49" s="90"/>
      <c r="H49" s="85"/>
      <c r="I49" s="37" t="s">
        <v>361</v>
      </c>
      <c r="J49" s="135">
        <v>0</v>
      </c>
      <c r="K49" s="372">
        <v>0</v>
      </c>
      <c r="L49" s="372">
        <f t="shared" si="6"/>
        <v>0</v>
      </c>
      <c r="M49" s="372">
        <f t="shared" si="3"/>
        <v>0</v>
      </c>
      <c r="N49" s="375"/>
      <c r="O49" s="374"/>
    </row>
    <row r="50" spans="2:15" ht="15" customHeight="1">
      <c r="B50" s="370"/>
      <c r="C50" s="371"/>
      <c r="D50" s="85"/>
      <c r="E50" s="219"/>
      <c r="F50" s="85"/>
      <c r="G50" s="90"/>
      <c r="H50" s="85"/>
      <c r="I50" s="37" t="s">
        <v>361</v>
      </c>
      <c r="J50" s="135">
        <v>0</v>
      </c>
      <c r="K50" s="372">
        <v>0</v>
      </c>
      <c r="L50" s="372">
        <f t="shared" si="6"/>
        <v>0</v>
      </c>
      <c r="M50" s="372">
        <f t="shared" si="3"/>
        <v>0</v>
      </c>
      <c r="N50" s="375"/>
      <c r="O50" s="374"/>
    </row>
    <row r="51" spans="2:15" ht="15" customHeight="1">
      <c r="B51" s="370"/>
      <c r="C51" s="371"/>
      <c r="D51" s="85"/>
      <c r="E51" s="219"/>
      <c r="F51" s="85"/>
      <c r="G51" s="90"/>
      <c r="H51" s="85"/>
      <c r="I51" s="37" t="s">
        <v>361</v>
      </c>
      <c r="J51" s="135">
        <v>0</v>
      </c>
      <c r="K51" s="372">
        <v>0</v>
      </c>
      <c r="L51" s="372">
        <f t="shared" si="6"/>
        <v>0</v>
      </c>
      <c r="M51" s="372">
        <f t="shared" si="3"/>
        <v>0</v>
      </c>
      <c r="N51" s="376"/>
      <c r="O51" s="374"/>
    </row>
    <row r="52" spans="2:15" ht="15" customHeight="1">
      <c r="B52" s="370"/>
      <c r="C52" s="371"/>
      <c r="D52" s="85"/>
      <c r="E52" s="219">
        <f>'[1]Cronograma '!E16</f>
        <v>0</v>
      </c>
      <c r="F52" s="85"/>
      <c r="G52" s="90"/>
      <c r="H52" s="85"/>
      <c r="I52" s="37" t="s">
        <v>361</v>
      </c>
      <c r="J52" s="135">
        <v>0</v>
      </c>
      <c r="K52" s="372">
        <v>0</v>
      </c>
      <c r="L52" s="372">
        <f>K52*1.16</f>
        <v>0</v>
      </c>
      <c r="M52" s="372">
        <f t="shared" si="3"/>
        <v>0</v>
      </c>
      <c r="N52" s="373">
        <f t="shared" ref="N52" si="10">SUM(M52:M56)</f>
        <v>0</v>
      </c>
      <c r="O52" s="374"/>
    </row>
    <row r="53" spans="2:15" ht="15" customHeight="1">
      <c r="B53" s="370"/>
      <c r="C53" s="371"/>
      <c r="D53" s="85"/>
      <c r="E53" s="219"/>
      <c r="F53" s="85"/>
      <c r="G53" s="90"/>
      <c r="H53" s="85"/>
      <c r="I53" s="37" t="s">
        <v>361</v>
      </c>
      <c r="J53" s="135">
        <v>0</v>
      </c>
      <c r="K53" s="372">
        <v>0</v>
      </c>
      <c r="L53" s="372">
        <f t="shared" si="6"/>
        <v>0</v>
      </c>
      <c r="M53" s="372">
        <f t="shared" si="3"/>
        <v>0</v>
      </c>
      <c r="N53" s="375"/>
      <c r="O53" s="374"/>
    </row>
    <row r="54" spans="2:15" ht="15" customHeight="1">
      <c r="B54" s="370"/>
      <c r="C54" s="371"/>
      <c r="D54" s="85"/>
      <c r="E54" s="219"/>
      <c r="F54" s="85"/>
      <c r="G54" s="90"/>
      <c r="H54" s="85"/>
      <c r="I54" s="37" t="s">
        <v>361</v>
      </c>
      <c r="J54" s="135">
        <v>0</v>
      </c>
      <c r="K54" s="372">
        <v>0</v>
      </c>
      <c r="L54" s="372">
        <f t="shared" si="6"/>
        <v>0</v>
      </c>
      <c r="M54" s="372">
        <f t="shared" si="3"/>
        <v>0</v>
      </c>
      <c r="N54" s="375"/>
      <c r="O54" s="374"/>
    </row>
    <row r="55" spans="2:15" ht="15" customHeight="1">
      <c r="B55" s="370"/>
      <c r="C55" s="371"/>
      <c r="D55" s="85"/>
      <c r="E55" s="219"/>
      <c r="F55" s="85"/>
      <c r="G55" s="90"/>
      <c r="H55" s="85"/>
      <c r="I55" s="37" t="s">
        <v>361</v>
      </c>
      <c r="J55" s="135">
        <v>0</v>
      </c>
      <c r="K55" s="372">
        <v>0</v>
      </c>
      <c r="L55" s="372">
        <f t="shared" si="6"/>
        <v>0</v>
      </c>
      <c r="M55" s="372">
        <f t="shared" si="3"/>
        <v>0</v>
      </c>
      <c r="N55" s="375"/>
      <c r="O55" s="374"/>
    </row>
    <row r="56" spans="2:15" ht="15" customHeight="1">
      <c r="B56" s="370"/>
      <c r="C56" s="371"/>
      <c r="D56" s="85"/>
      <c r="E56" s="219"/>
      <c r="F56" s="85"/>
      <c r="G56" s="90"/>
      <c r="H56" s="85"/>
      <c r="I56" s="37" t="s">
        <v>361</v>
      </c>
      <c r="J56" s="135">
        <v>0</v>
      </c>
      <c r="K56" s="372">
        <v>0</v>
      </c>
      <c r="L56" s="372">
        <f t="shared" si="6"/>
        <v>0</v>
      </c>
      <c r="M56" s="372">
        <f t="shared" si="3"/>
        <v>0</v>
      </c>
      <c r="N56" s="376"/>
      <c r="O56" s="374"/>
    </row>
    <row r="57" spans="2:15" s="1" customFormat="1" ht="4.5" customHeight="1">
      <c r="D57" s="85"/>
      <c r="E57" s="85"/>
      <c r="F57" s="85"/>
      <c r="G57" s="85"/>
      <c r="H57" s="85"/>
      <c r="I57" s="85"/>
      <c r="J57" s="85"/>
      <c r="K57" s="85"/>
      <c r="L57" s="85"/>
      <c r="M57" s="85"/>
      <c r="N57" s="89"/>
      <c r="O57" s="89"/>
    </row>
    <row r="58" spans="2:15" ht="15" customHeight="1">
      <c r="B58" s="370">
        <v>3</v>
      </c>
      <c r="C58" s="377">
        <f>'[1]Cronograma '!C58:C62</f>
        <v>0</v>
      </c>
      <c r="D58" s="85"/>
      <c r="E58" s="219" t="str">
        <f>'[1]Cronograma '!E18</f>
        <v>act 1 meta 3</v>
      </c>
      <c r="F58" s="85"/>
      <c r="G58" s="90"/>
      <c r="H58" s="85"/>
      <c r="I58" s="37" t="s">
        <v>361</v>
      </c>
      <c r="J58" s="135">
        <v>0</v>
      </c>
      <c r="K58" s="372">
        <v>0</v>
      </c>
      <c r="L58" s="372">
        <f>K58*1.16</f>
        <v>0</v>
      </c>
      <c r="M58" s="372">
        <f t="shared" si="3"/>
        <v>0</v>
      </c>
      <c r="N58" s="373">
        <f t="shared" ref="N58" si="11">SUM(M58:M62)</f>
        <v>0</v>
      </c>
      <c r="O58" s="374">
        <f>SUM(N58:N82)</f>
        <v>0</v>
      </c>
    </row>
    <row r="59" spans="2:15" ht="15" customHeight="1">
      <c r="B59" s="370"/>
      <c r="C59" s="377"/>
      <c r="D59" s="85"/>
      <c r="E59" s="219"/>
      <c r="F59" s="85"/>
      <c r="G59" s="90"/>
      <c r="H59" s="85"/>
      <c r="I59" s="37" t="s">
        <v>361</v>
      </c>
      <c r="J59" s="135">
        <v>0</v>
      </c>
      <c r="K59" s="372">
        <v>0</v>
      </c>
      <c r="L59" s="372">
        <f t="shared" ref="L59:L82" si="12">K59*1.16</f>
        <v>0</v>
      </c>
      <c r="M59" s="372">
        <f t="shared" si="3"/>
        <v>0</v>
      </c>
      <c r="N59" s="375"/>
      <c r="O59" s="374"/>
    </row>
    <row r="60" spans="2:15" ht="15" customHeight="1">
      <c r="B60" s="370"/>
      <c r="C60" s="377"/>
      <c r="D60" s="85"/>
      <c r="E60" s="219"/>
      <c r="F60" s="85"/>
      <c r="G60" s="90"/>
      <c r="H60" s="85"/>
      <c r="I60" s="37" t="s">
        <v>361</v>
      </c>
      <c r="J60" s="135">
        <v>0</v>
      </c>
      <c r="K60" s="372">
        <v>0</v>
      </c>
      <c r="L60" s="372">
        <f t="shared" si="12"/>
        <v>0</v>
      </c>
      <c r="M60" s="372">
        <f t="shared" si="3"/>
        <v>0</v>
      </c>
      <c r="N60" s="375"/>
      <c r="O60" s="374"/>
    </row>
    <row r="61" spans="2:15" ht="15" customHeight="1">
      <c r="B61" s="370"/>
      <c r="C61" s="377"/>
      <c r="D61" s="85"/>
      <c r="E61" s="219"/>
      <c r="F61" s="85"/>
      <c r="G61" s="90"/>
      <c r="H61" s="85"/>
      <c r="I61" s="37" t="s">
        <v>361</v>
      </c>
      <c r="J61" s="135">
        <v>0</v>
      </c>
      <c r="K61" s="372">
        <v>0</v>
      </c>
      <c r="L61" s="372">
        <f t="shared" si="12"/>
        <v>0</v>
      </c>
      <c r="M61" s="372">
        <f t="shared" si="3"/>
        <v>0</v>
      </c>
      <c r="N61" s="375"/>
      <c r="O61" s="374"/>
    </row>
    <row r="62" spans="2:15" ht="15" customHeight="1">
      <c r="B62" s="370"/>
      <c r="C62" s="377"/>
      <c r="D62" s="85"/>
      <c r="E62" s="219"/>
      <c r="F62" s="85"/>
      <c r="G62" s="90"/>
      <c r="H62" s="85"/>
      <c r="I62" s="37" t="s">
        <v>361</v>
      </c>
      <c r="J62" s="135">
        <v>0</v>
      </c>
      <c r="K62" s="372">
        <v>0</v>
      </c>
      <c r="L62" s="372">
        <f t="shared" si="12"/>
        <v>0</v>
      </c>
      <c r="M62" s="372">
        <f t="shared" si="3"/>
        <v>0</v>
      </c>
      <c r="N62" s="376"/>
      <c r="O62" s="374"/>
    </row>
    <row r="63" spans="2:15" ht="15" customHeight="1">
      <c r="B63" s="370"/>
      <c r="C63" s="377"/>
      <c r="D63" s="85"/>
      <c r="E63" s="219">
        <f>'[1]Cronograma '!E19</f>
        <v>0</v>
      </c>
      <c r="F63" s="85"/>
      <c r="G63" s="90"/>
      <c r="H63" s="85"/>
      <c r="I63" s="37" t="s">
        <v>361</v>
      </c>
      <c r="J63" s="135">
        <v>0</v>
      </c>
      <c r="K63" s="372">
        <v>0</v>
      </c>
      <c r="L63" s="372">
        <f>K63*1.16</f>
        <v>0</v>
      </c>
      <c r="M63" s="372">
        <f t="shared" si="3"/>
        <v>0</v>
      </c>
      <c r="N63" s="373">
        <f t="shared" ref="N63" si="13">SUM(M63:M67)</f>
        <v>0</v>
      </c>
      <c r="O63" s="374"/>
    </row>
    <row r="64" spans="2:15" ht="15" customHeight="1">
      <c r="B64" s="370"/>
      <c r="C64" s="377"/>
      <c r="D64" s="85"/>
      <c r="E64" s="219"/>
      <c r="F64" s="85"/>
      <c r="G64" s="90"/>
      <c r="H64" s="85"/>
      <c r="I64" s="37" t="s">
        <v>361</v>
      </c>
      <c r="J64" s="135">
        <v>0</v>
      </c>
      <c r="K64" s="372">
        <v>0</v>
      </c>
      <c r="L64" s="372">
        <f t="shared" si="12"/>
        <v>0</v>
      </c>
      <c r="M64" s="372">
        <f t="shared" si="3"/>
        <v>0</v>
      </c>
      <c r="N64" s="375"/>
      <c r="O64" s="374"/>
    </row>
    <row r="65" spans="2:15" ht="15" customHeight="1">
      <c r="B65" s="370"/>
      <c r="C65" s="377"/>
      <c r="D65" s="85"/>
      <c r="E65" s="219"/>
      <c r="F65" s="85"/>
      <c r="G65" s="90"/>
      <c r="H65" s="85"/>
      <c r="I65" s="37" t="s">
        <v>361</v>
      </c>
      <c r="J65" s="135">
        <v>0</v>
      </c>
      <c r="K65" s="372">
        <v>0</v>
      </c>
      <c r="L65" s="372">
        <f t="shared" si="12"/>
        <v>0</v>
      </c>
      <c r="M65" s="372">
        <f t="shared" si="3"/>
        <v>0</v>
      </c>
      <c r="N65" s="375"/>
      <c r="O65" s="374"/>
    </row>
    <row r="66" spans="2:15" ht="15" customHeight="1">
      <c r="B66" s="370"/>
      <c r="C66" s="377"/>
      <c r="D66" s="85"/>
      <c r="E66" s="219"/>
      <c r="F66" s="85"/>
      <c r="G66" s="90"/>
      <c r="H66" s="85"/>
      <c r="I66" s="37" t="s">
        <v>361</v>
      </c>
      <c r="J66" s="135">
        <v>0</v>
      </c>
      <c r="K66" s="372">
        <v>0</v>
      </c>
      <c r="L66" s="372">
        <f t="shared" si="12"/>
        <v>0</v>
      </c>
      <c r="M66" s="372">
        <f t="shared" si="3"/>
        <v>0</v>
      </c>
      <c r="N66" s="375"/>
      <c r="O66" s="374"/>
    </row>
    <row r="67" spans="2:15" ht="15" customHeight="1">
      <c r="B67" s="370"/>
      <c r="C67" s="377"/>
      <c r="D67" s="85"/>
      <c r="E67" s="219"/>
      <c r="F67" s="85"/>
      <c r="G67" s="90"/>
      <c r="H67" s="85"/>
      <c r="I67" s="37" t="s">
        <v>361</v>
      </c>
      <c r="J67" s="135">
        <v>0</v>
      </c>
      <c r="K67" s="372">
        <v>0</v>
      </c>
      <c r="L67" s="372">
        <f t="shared" si="12"/>
        <v>0</v>
      </c>
      <c r="M67" s="372">
        <f t="shared" si="3"/>
        <v>0</v>
      </c>
      <c r="N67" s="376"/>
      <c r="O67" s="374"/>
    </row>
    <row r="68" spans="2:15" ht="15" customHeight="1">
      <c r="B68" s="370"/>
      <c r="C68" s="377"/>
      <c r="D68" s="85"/>
      <c r="E68" s="219">
        <f>'[1]Cronograma '!E20</f>
        <v>0</v>
      </c>
      <c r="F68" s="85"/>
      <c r="G68" s="90"/>
      <c r="H68" s="85"/>
      <c r="I68" s="37" t="s">
        <v>361</v>
      </c>
      <c r="J68" s="135">
        <v>0</v>
      </c>
      <c r="K68" s="372">
        <v>0</v>
      </c>
      <c r="L68" s="372">
        <f>K68*1.16</f>
        <v>0</v>
      </c>
      <c r="M68" s="372">
        <f t="shared" si="3"/>
        <v>0</v>
      </c>
      <c r="N68" s="373">
        <f t="shared" ref="N68" si="14">SUM(M68:M72)</f>
        <v>0</v>
      </c>
      <c r="O68" s="374"/>
    </row>
    <row r="69" spans="2:15" ht="15" customHeight="1">
      <c r="B69" s="370"/>
      <c r="C69" s="377"/>
      <c r="D69" s="85"/>
      <c r="E69" s="219"/>
      <c r="F69" s="85"/>
      <c r="G69" s="90"/>
      <c r="H69" s="85"/>
      <c r="I69" s="37" t="s">
        <v>361</v>
      </c>
      <c r="J69" s="135">
        <v>0</v>
      </c>
      <c r="K69" s="372">
        <v>0</v>
      </c>
      <c r="L69" s="372">
        <f t="shared" si="12"/>
        <v>0</v>
      </c>
      <c r="M69" s="372">
        <f t="shared" si="3"/>
        <v>0</v>
      </c>
      <c r="N69" s="375"/>
      <c r="O69" s="374"/>
    </row>
    <row r="70" spans="2:15" ht="15" customHeight="1">
      <c r="B70" s="370"/>
      <c r="C70" s="377"/>
      <c r="D70" s="85"/>
      <c r="E70" s="219"/>
      <c r="F70" s="85"/>
      <c r="G70" s="90"/>
      <c r="H70" s="85"/>
      <c r="I70" s="37" t="s">
        <v>361</v>
      </c>
      <c r="J70" s="135">
        <v>0</v>
      </c>
      <c r="K70" s="372">
        <v>0</v>
      </c>
      <c r="L70" s="372">
        <f t="shared" si="12"/>
        <v>0</v>
      </c>
      <c r="M70" s="372">
        <f t="shared" si="3"/>
        <v>0</v>
      </c>
      <c r="N70" s="375"/>
      <c r="O70" s="374"/>
    </row>
    <row r="71" spans="2:15" ht="15" customHeight="1">
      <c r="B71" s="370"/>
      <c r="C71" s="377"/>
      <c r="D71" s="85"/>
      <c r="E71" s="219"/>
      <c r="F71" s="85"/>
      <c r="G71" s="90"/>
      <c r="H71" s="85"/>
      <c r="I71" s="37" t="s">
        <v>361</v>
      </c>
      <c r="J71" s="135">
        <v>0</v>
      </c>
      <c r="K71" s="372">
        <v>0</v>
      </c>
      <c r="L71" s="372">
        <f t="shared" si="12"/>
        <v>0</v>
      </c>
      <c r="M71" s="372">
        <f t="shared" si="3"/>
        <v>0</v>
      </c>
      <c r="N71" s="375"/>
      <c r="O71" s="374"/>
    </row>
    <row r="72" spans="2:15" ht="15" customHeight="1">
      <c r="B72" s="370"/>
      <c r="C72" s="377"/>
      <c r="D72" s="85"/>
      <c r="E72" s="219"/>
      <c r="F72" s="85"/>
      <c r="G72" s="90"/>
      <c r="H72" s="85"/>
      <c r="I72" s="37" t="s">
        <v>361</v>
      </c>
      <c r="J72" s="135">
        <v>0</v>
      </c>
      <c r="K72" s="372">
        <v>0</v>
      </c>
      <c r="L72" s="372">
        <f t="shared" si="12"/>
        <v>0</v>
      </c>
      <c r="M72" s="372">
        <f t="shared" si="3"/>
        <v>0</v>
      </c>
      <c r="N72" s="376"/>
      <c r="O72" s="374"/>
    </row>
    <row r="73" spans="2:15" ht="15" customHeight="1">
      <c r="B73" s="370"/>
      <c r="C73" s="377"/>
      <c r="D73" s="85"/>
      <c r="E73" s="219">
        <f>'[1]Cronograma '!E21</f>
        <v>0</v>
      </c>
      <c r="F73" s="85"/>
      <c r="G73" s="90"/>
      <c r="H73" s="85"/>
      <c r="I73" s="37" t="s">
        <v>361</v>
      </c>
      <c r="J73" s="135">
        <v>0</v>
      </c>
      <c r="K73" s="372">
        <v>0</v>
      </c>
      <c r="L73" s="372">
        <f>K73*1.16</f>
        <v>0</v>
      </c>
      <c r="M73" s="372">
        <f t="shared" si="3"/>
        <v>0</v>
      </c>
      <c r="N73" s="373">
        <f t="shared" ref="N73" si="15">SUM(M73:M77)</f>
        <v>0</v>
      </c>
      <c r="O73" s="374"/>
    </row>
    <row r="74" spans="2:15" ht="15" customHeight="1">
      <c r="B74" s="370"/>
      <c r="C74" s="377"/>
      <c r="D74" s="85"/>
      <c r="E74" s="219"/>
      <c r="F74" s="85"/>
      <c r="G74" s="90"/>
      <c r="H74" s="85"/>
      <c r="I74" s="37" t="s">
        <v>361</v>
      </c>
      <c r="J74" s="135">
        <v>0</v>
      </c>
      <c r="K74" s="372">
        <v>0</v>
      </c>
      <c r="L74" s="372">
        <f t="shared" si="12"/>
        <v>0</v>
      </c>
      <c r="M74" s="372">
        <f t="shared" si="3"/>
        <v>0</v>
      </c>
      <c r="N74" s="375"/>
      <c r="O74" s="374"/>
    </row>
    <row r="75" spans="2:15" ht="15" customHeight="1">
      <c r="B75" s="370"/>
      <c r="C75" s="377"/>
      <c r="D75" s="85"/>
      <c r="E75" s="219"/>
      <c r="F75" s="85"/>
      <c r="G75" s="90"/>
      <c r="H75" s="85"/>
      <c r="I75" s="37" t="s">
        <v>361</v>
      </c>
      <c r="J75" s="135">
        <v>0</v>
      </c>
      <c r="K75" s="372">
        <v>0</v>
      </c>
      <c r="L75" s="372">
        <f t="shared" si="12"/>
        <v>0</v>
      </c>
      <c r="M75" s="372">
        <f t="shared" si="3"/>
        <v>0</v>
      </c>
      <c r="N75" s="375"/>
      <c r="O75" s="374"/>
    </row>
    <row r="76" spans="2:15" ht="15" customHeight="1">
      <c r="B76" s="370"/>
      <c r="C76" s="377"/>
      <c r="D76" s="85"/>
      <c r="E76" s="219"/>
      <c r="F76" s="85"/>
      <c r="G76" s="90"/>
      <c r="H76" s="85"/>
      <c r="I76" s="37" t="s">
        <v>361</v>
      </c>
      <c r="J76" s="135">
        <v>0</v>
      </c>
      <c r="K76" s="372">
        <v>0</v>
      </c>
      <c r="L76" s="372">
        <f t="shared" si="12"/>
        <v>0</v>
      </c>
      <c r="M76" s="372">
        <f t="shared" si="3"/>
        <v>0</v>
      </c>
      <c r="N76" s="375"/>
      <c r="O76" s="374"/>
    </row>
    <row r="77" spans="2:15" ht="15" customHeight="1">
      <c r="B77" s="370"/>
      <c r="C77" s="377"/>
      <c r="D77" s="85"/>
      <c r="E77" s="219"/>
      <c r="F77" s="85"/>
      <c r="G77" s="90"/>
      <c r="H77" s="85"/>
      <c r="I77" s="37" t="s">
        <v>361</v>
      </c>
      <c r="J77" s="135">
        <v>0</v>
      </c>
      <c r="K77" s="372">
        <v>0</v>
      </c>
      <c r="L77" s="372">
        <f t="shared" si="12"/>
        <v>0</v>
      </c>
      <c r="M77" s="372">
        <f t="shared" si="3"/>
        <v>0</v>
      </c>
      <c r="N77" s="376"/>
      <c r="O77" s="374"/>
    </row>
    <row r="78" spans="2:15" ht="15" customHeight="1">
      <c r="B78" s="370"/>
      <c r="C78" s="377"/>
      <c r="D78" s="85"/>
      <c r="E78" s="219">
        <f>'[1]Cronograma '!E22</f>
        <v>0</v>
      </c>
      <c r="F78" s="85"/>
      <c r="G78" s="90"/>
      <c r="H78" s="85"/>
      <c r="I78" s="37" t="s">
        <v>361</v>
      </c>
      <c r="J78" s="135">
        <v>0</v>
      </c>
      <c r="K78" s="372">
        <v>0</v>
      </c>
      <c r="L78" s="372">
        <f>K78*1.16</f>
        <v>0</v>
      </c>
      <c r="M78" s="372">
        <f t="shared" si="3"/>
        <v>0</v>
      </c>
      <c r="N78" s="373">
        <f t="shared" ref="N78" si="16">SUM(M78:M82)</f>
        <v>0</v>
      </c>
      <c r="O78" s="374"/>
    </row>
    <row r="79" spans="2:15" ht="15" customHeight="1">
      <c r="B79" s="370"/>
      <c r="C79" s="377"/>
      <c r="D79" s="85"/>
      <c r="E79" s="219"/>
      <c r="F79" s="85"/>
      <c r="G79" s="90"/>
      <c r="H79" s="85"/>
      <c r="I79" s="37" t="s">
        <v>361</v>
      </c>
      <c r="J79" s="135">
        <v>0</v>
      </c>
      <c r="K79" s="372">
        <v>0</v>
      </c>
      <c r="L79" s="372">
        <f t="shared" si="12"/>
        <v>0</v>
      </c>
      <c r="M79" s="372">
        <f t="shared" si="3"/>
        <v>0</v>
      </c>
      <c r="N79" s="375"/>
      <c r="O79" s="374"/>
    </row>
    <row r="80" spans="2:15" ht="15" customHeight="1">
      <c r="B80" s="370"/>
      <c r="C80" s="377"/>
      <c r="D80" s="85"/>
      <c r="E80" s="219"/>
      <c r="F80" s="85"/>
      <c r="G80" s="90"/>
      <c r="H80" s="85"/>
      <c r="I80" s="37" t="s">
        <v>361</v>
      </c>
      <c r="J80" s="135">
        <v>0</v>
      </c>
      <c r="K80" s="372">
        <v>0</v>
      </c>
      <c r="L80" s="372">
        <f t="shared" si="12"/>
        <v>0</v>
      </c>
      <c r="M80" s="372">
        <f t="shared" si="3"/>
        <v>0</v>
      </c>
      <c r="N80" s="375"/>
      <c r="O80" s="374"/>
    </row>
    <row r="81" spans="2:15" ht="15" customHeight="1">
      <c r="B81" s="370"/>
      <c r="C81" s="377"/>
      <c r="D81" s="85"/>
      <c r="E81" s="219"/>
      <c r="F81" s="85"/>
      <c r="G81" s="90"/>
      <c r="H81" s="85"/>
      <c r="I81" s="37" t="s">
        <v>361</v>
      </c>
      <c r="J81" s="135">
        <v>0</v>
      </c>
      <c r="K81" s="372">
        <v>0</v>
      </c>
      <c r="L81" s="372">
        <f t="shared" si="12"/>
        <v>0</v>
      </c>
      <c r="M81" s="372">
        <f t="shared" si="3"/>
        <v>0</v>
      </c>
      <c r="N81" s="375"/>
      <c r="O81" s="374"/>
    </row>
    <row r="82" spans="2:15" ht="15" customHeight="1">
      <c r="B82" s="370"/>
      <c r="C82" s="377"/>
      <c r="D82" s="85"/>
      <c r="E82" s="219"/>
      <c r="F82" s="85"/>
      <c r="G82" s="90"/>
      <c r="H82" s="85"/>
      <c r="I82" s="37" t="s">
        <v>361</v>
      </c>
      <c r="J82" s="135">
        <v>0</v>
      </c>
      <c r="K82" s="372">
        <v>0</v>
      </c>
      <c r="L82" s="372">
        <f t="shared" si="12"/>
        <v>0</v>
      </c>
      <c r="M82" s="372">
        <f t="shared" si="3"/>
        <v>0</v>
      </c>
      <c r="N82" s="376"/>
      <c r="O82" s="374"/>
    </row>
    <row r="83" spans="2:15" s="1" customFormat="1" ht="2.25" customHeight="1">
      <c r="D83" s="85"/>
      <c r="E83" s="85"/>
      <c r="F83" s="85"/>
      <c r="G83" s="85"/>
      <c r="H83" s="85"/>
      <c r="I83" s="85"/>
      <c r="J83" s="85"/>
      <c r="K83" s="85"/>
      <c r="L83" s="85"/>
      <c r="M83" s="85"/>
      <c r="N83" s="89"/>
      <c r="O83" s="89"/>
    </row>
    <row r="84" spans="2:15" ht="15" customHeight="1">
      <c r="B84" s="370">
        <v>4</v>
      </c>
      <c r="C84" s="377">
        <f>'[1]Cronograma '!C84:C88</f>
        <v>0</v>
      </c>
      <c r="D84" s="85"/>
      <c r="E84" s="219" t="str">
        <f>'[1]Cronograma '!E24</f>
        <v>ac 1</v>
      </c>
      <c r="F84" s="85"/>
      <c r="G84" s="90"/>
      <c r="H84" s="85"/>
      <c r="I84" s="37" t="s">
        <v>361</v>
      </c>
      <c r="J84" s="135">
        <v>0</v>
      </c>
      <c r="K84" s="372">
        <v>0</v>
      </c>
      <c r="L84" s="372">
        <f>K84*1.16</f>
        <v>0</v>
      </c>
      <c r="M84" s="372">
        <f t="shared" ref="M84:M134" si="17">L84*J84</f>
        <v>0</v>
      </c>
      <c r="N84" s="373">
        <f t="shared" ref="N84" si="18">SUM(M84:M88)</f>
        <v>0</v>
      </c>
      <c r="O84" s="374">
        <f>SUM(N84:N108)</f>
        <v>0</v>
      </c>
    </row>
    <row r="85" spans="2:15" ht="15" customHeight="1">
      <c r="B85" s="370"/>
      <c r="C85" s="377"/>
      <c r="D85" s="85"/>
      <c r="E85" s="219"/>
      <c r="F85" s="85"/>
      <c r="G85" s="90"/>
      <c r="H85" s="85"/>
      <c r="I85" s="37" t="s">
        <v>361</v>
      </c>
      <c r="J85" s="135">
        <v>0</v>
      </c>
      <c r="K85" s="372">
        <v>0</v>
      </c>
      <c r="L85" s="372">
        <f t="shared" ref="L85:L108" si="19">K85*1.16</f>
        <v>0</v>
      </c>
      <c r="M85" s="372">
        <f t="shared" si="17"/>
        <v>0</v>
      </c>
      <c r="N85" s="375"/>
      <c r="O85" s="374"/>
    </row>
    <row r="86" spans="2:15" ht="15" customHeight="1">
      <c r="B86" s="370"/>
      <c r="C86" s="377"/>
      <c r="D86" s="85"/>
      <c r="E86" s="219"/>
      <c r="F86" s="85"/>
      <c r="G86" s="90"/>
      <c r="H86" s="85"/>
      <c r="I86" s="37" t="s">
        <v>361</v>
      </c>
      <c r="J86" s="135">
        <v>0</v>
      </c>
      <c r="K86" s="372">
        <v>0</v>
      </c>
      <c r="L86" s="372">
        <f t="shared" si="19"/>
        <v>0</v>
      </c>
      <c r="M86" s="372">
        <f t="shared" si="17"/>
        <v>0</v>
      </c>
      <c r="N86" s="375"/>
      <c r="O86" s="374"/>
    </row>
    <row r="87" spans="2:15" ht="15" customHeight="1">
      <c r="B87" s="370"/>
      <c r="C87" s="377"/>
      <c r="D87" s="85"/>
      <c r="E87" s="219"/>
      <c r="F87" s="85"/>
      <c r="G87" s="90"/>
      <c r="H87" s="85"/>
      <c r="I87" s="37" t="s">
        <v>361</v>
      </c>
      <c r="J87" s="135">
        <v>0</v>
      </c>
      <c r="K87" s="372">
        <v>0</v>
      </c>
      <c r="L87" s="372">
        <f t="shared" si="19"/>
        <v>0</v>
      </c>
      <c r="M87" s="372">
        <f t="shared" si="17"/>
        <v>0</v>
      </c>
      <c r="N87" s="375"/>
      <c r="O87" s="374"/>
    </row>
    <row r="88" spans="2:15" ht="15" customHeight="1">
      <c r="B88" s="370"/>
      <c r="C88" s="377"/>
      <c r="D88" s="85"/>
      <c r="E88" s="219"/>
      <c r="F88" s="85"/>
      <c r="G88" s="90"/>
      <c r="H88" s="85"/>
      <c r="I88" s="37" t="s">
        <v>361</v>
      </c>
      <c r="J88" s="135">
        <v>0</v>
      </c>
      <c r="K88" s="372">
        <v>0</v>
      </c>
      <c r="L88" s="372">
        <f t="shared" si="19"/>
        <v>0</v>
      </c>
      <c r="M88" s="372">
        <f t="shared" si="17"/>
        <v>0</v>
      </c>
      <c r="N88" s="376"/>
      <c r="O88" s="374"/>
    </row>
    <row r="89" spans="2:15" ht="15" customHeight="1">
      <c r="B89" s="370"/>
      <c r="C89" s="377"/>
      <c r="D89" s="85"/>
      <c r="E89" s="219">
        <f>'[1]Cronograma '!E25</f>
        <v>0</v>
      </c>
      <c r="F89" s="85"/>
      <c r="G89" s="90"/>
      <c r="H89" s="85"/>
      <c r="I89" s="37" t="s">
        <v>361</v>
      </c>
      <c r="J89" s="135">
        <v>0</v>
      </c>
      <c r="K89" s="372">
        <v>0</v>
      </c>
      <c r="L89" s="372">
        <f>K89*1.16</f>
        <v>0</v>
      </c>
      <c r="M89" s="372">
        <f t="shared" si="17"/>
        <v>0</v>
      </c>
      <c r="N89" s="373">
        <f t="shared" ref="N89" si="20">SUM(M89:M93)</f>
        <v>0</v>
      </c>
      <c r="O89" s="374"/>
    </row>
    <row r="90" spans="2:15" ht="15" customHeight="1">
      <c r="B90" s="370"/>
      <c r="C90" s="377"/>
      <c r="D90" s="85"/>
      <c r="E90" s="219"/>
      <c r="F90" s="85"/>
      <c r="G90" s="90"/>
      <c r="H90" s="85"/>
      <c r="I90" s="37" t="s">
        <v>361</v>
      </c>
      <c r="J90" s="135">
        <v>0</v>
      </c>
      <c r="K90" s="372">
        <v>0</v>
      </c>
      <c r="L90" s="372">
        <f t="shared" si="19"/>
        <v>0</v>
      </c>
      <c r="M90" s="372">
        <f t="shared" si="17"/>
        <v>0</v>
      </c>
      <c r="N90" s="375"/>
      <c r="O90" s="374"/>
    </row>
    <row r="91" spans="2:15" ht="15" customHeight="1">
      <c r="B91" s="370"/>
      <c r="C91" s="377"/>
      <c r="D91" s="85"/>
      <c r="E91" s="219"/>
      <c r="F91" s="85"/>
      <c r="G91" s="90"/>
      <c r="H91" s="85"/>
      <c r="I91" s="37" t="s">
        <v>361</v>
      </c>
      <c r="J91" s="135">
        <v>0</v>
      </c>
      <c r="K91" s="372">
        <v>0</v>
      </c>
      <c r="L91" s="372">
        <f t="shared" si="19"/>
        <v>0</v>
      </c>
      <c r="M91" s="372">
        <f t="shared" si="17"/>
        <v>0</v>
      </c>
      <c r="N91" s="375"/>
      <c r="O91" s="374"/>
    </row>
    <row r="92" spans="2:15" ht="15" customHeight="1">
      <c r="B92" s="370"/>
      <c r="C92" s="377"/>
      <c r="D92" s="85"/>
      <c r="E92" s="219"/>
      <c r="F92" s="85"/>
      <c r="G92" s="90"/>
      <c r="H92" s="85"/>
      <c r="I92" s="37" t="s">
        <v>361</v>
      </c>
      <c r="J92" s="135">
        <v>0</v>
      </c>
      <c r="K92" s="372">
        <v>0</v>
      </c>
      <c r="L92" s="372">
        <f t="shared" si="19"/>
        <v>0</v>
      </c>
      <c r="M92" s="372">
        <f t="shared" si="17"/>
        <v>0</v>
      </c>
      <c r="N92" s="375"/>
      <c r="O92" s="374"/>
    </row>
    <row r="93" spans="2:15" ht="15" customHeight="1">
      <c r="B93" s="370"/>
      <c r="C93" s="377"/>
      <c r="D93" s="85"/>
      <c r="E93" s="219"/>
      <c r="F93" s="85"/>
      <c r="G93" s="90"/>
      <c r="H93" s="85"/>
      <c r="I93" s="37" t="s">
        <v>361</v>
      </c>
      <c r="J93" s="135">
        <v>0</v>
      </c>
      <c r="K93" s="372">
        <v>0</v>
      </c>
      <c r="L93" s="372">
        <f t="shared" si="19"/>
        <v>0</v>
      </c>
      <c r="M93" s="372">
        <f t="shared" si="17"/>
        <v>0</v>
      </c>
      <c r="N93" s="376"/>
      <c r="O93" s="374"/>
    </row>
    <row r="94" spans="2:15" ht="15" customHeight="1">
      <c r="B94" s="370"/>
      <c r="C94" s="377"/>
      <c r="D94" s="85"/>
      <c r="E94" s="219">
        <f>'[1]Cronograma '!E26</f>
        <v>0</v>
      </c>
      <c r="F94" s="85"/>
      <c r="G94" s="90"/>
      <c r="H94" s="85"/>
      <c r="I94" s="37" t="s">
        <v>361</v>
      </c>
      <c r="J94" s="135">
        <v>0</v>
      </c>
      <c r="K94" s="372">
        <v>0</v>
      </c>
      <c r="L94" s="372">
        <f>K94*1.16</f>
        <v>0</v>
      </c>
      <c r="M94" s="372">
        <f t="shared" si="17"/>
        <v>0</v>
      </c>
      <c r="N94" s="373">
        <f t="shared" ref="N94" si="21">SUM(M94:M98)</f>
        <v>0</v>
      </c>
      <c r="O94" s="374"/>
    </row>
    <row r="95" spans="2:15" ht="15" customHeight="1">
      <c r="B95" s="370"/>
      <c r="C95" s="377"/>
      <c r="D95" s="85"/>
      <c r="E95" s="219"/>
      <c r="F95" s="85"/>
      <c r="G95" s="90"/>
      <c r="H95" s="85"/>
      <c r="I95" s="37" t="s">
        <v>361</v>
      </c>
      <c r="J95" s="135">
        <v>0</v>
      </c>
      <c r="K95" s="372">
        <v>0</v>
      </c>
      <c r="L95" s="372">
        <f t="shared" si="19"/>
        <v>0</v>
      </c>
      <c r="M95" s="372">
        <f t="shared" si="17"/>
        <v>0</v>
      </c>
      <c r="N95" s="375"/>
      <c r="O95" s="374"/>
    </row>
    <row r="96" spans="2:15" ht="15" customHeight="1">
      <c r="B96" s="370"/>
      <c r="C96" s="377"/>
      <c r="D96" s="85"/>
      <c r="E96" s="219"/>
      <c r="F96" s="85"/>
      <c r="G96" s="90"/>
      <c r="H96" s="85"/>
      <c r="I96" s="37" t="s">
        <v>361</v>
      </c>
      <c r="J96" s="135">
        <v>0</v>
      </c>
      <c r="K96" s="372">
        <v>0</v>
      </c>
      <c r="L96" s="372">
        <f t="shared" si="19"/>
        <v>0</v>
      </c>
      <c r="M96" s="372">
        <f t="shared" si="17"/>
        <v>0</v>
      </c>
      <c r="N96" s="375"/>
      <c r="O96" s="374"/>
    </row>
    <row r="97" spans="2:15" ht="15" customHeight="1">
      <c r="B97" s="370"/>
      <c r="C97" s="377"/>
      <c r="D97" s="85"/>
      <c r="E97" s="219"/>
      <c r="F97" s="85"/>
      <c r="G97" s="90"/>
      <c r="H97" s="85"/>
      <c r="I97" s="37" t="s">
        <v>361</v>
      </c>
      <c r="J97" s="135">
        <v>0</v>
      </c>
      <c r="K97" s="372">
        <v>0</v>
      </c>
      <c r="L97" s="372">
        <f t="shared" si="19"/>
        <v>0</v>
      </c>
      <c r="M97" s="372">
        <f t="shared" si="17"/>
        <v>0</v>
      </c>
      <c r="N97" s="375"/>
      <c r="O97" s="374"/>
    </row>
    <row r="98" spans="2:15" ht="15" customHeight="1">
      <c r="B98" s="370"/>
      <c r="C98" s="377"/>
      <c r="D98" s="85"/>
      <c r="E98" s="219"/>
      <c r="F98" s="85"/>
      <c r="G98" s="90"/>
      <c r="H98" s="85"/>
      <c r="I98" s="37" t="s">
        <v>361</v>
      </c>
      <c r="J98" s="135">
        <v>0</v>
      </c>
      <c r="K98" s="372">
        <v>0</v>
      </c>
      <c r="L98" s="372">
        <f t="shared" si="19"/>
        <v>0</v>
      </c>
      <c r="M98" s="372">
        <f t="shared" si="17"/>
        <v>0</v>
      </c>
      <c r="N98" s="376"/>
      <c r="O98" s="374"/>
    </row>
    <row r="99" spans="2:15" ht="15" customHeight="1">
      <c r="B99" s="370"/>
      <c r="C99" s="377"/>
      <c r="D99" s="85"/>
      <c r="E99" s="219">
        <f>'[1]Cronograma '!E27</f>
        <v>0</v>
      </c>
      <c r="F99" s="85"/>
      <c r="G99" s="90"/>
      <c r="H99" s="85"/>
      <c r="I99" s="37" t="s">
        <v>361</v>
      </c>
      <c r="J99" s="135">
        <v>0</v>
      </c>
      <c r="K99" s="372">
        <v>0</v>
      </c>
      <c r="L99" s="372">
        <f>K99*1.16</f>
        <v>0</v>
      </c>
      <c r="M99" s="372">
        <f t="shared" si="17"/>
        <v>0</v>
      </c>
      <c r="N99" s="373">
        <f t="shared" ref="N99" si="22">SUM(M99:M103)</f>
        <v>0</v>
      </c>
      <c r="O99" s="374"/>
    </row>
    <row r="100" spans="2:15" ht="15" customHeight="1">
      <c r="B100" s="370"/>
      <c r="C100" s="377"/>
      <c r="D100" s="85"/>
      <c r="E100" s="219"/>
      <c r="F100" s="85"/>
      <c r="G100" s="90"/>
      <c r="H100" s="85"/>
      <c r="I100" s="37" t="s">
        <v>361</v>
      </c>
      <c r="J100" s="135">
        <v>0</v>
      </c>
      <c r="K100" s="372">
        <v>0</v>
      </c>
      <c r="L100" s="372">
        <f t="shared" si="19"/>
        <v>0</v>
      </c>
      <c r="M100" s="372">
        <f t="shared" si="17"/>
        <v>0</v>
      </c>
      <c r="N100" s="375"/>
      <c r="O100" s="374"/>
    </row>
    <row r="101" spans="2:15" ht="15" customHeight="1">
      <c r="B101" s="370"/>
      <c r="C101" s="377"/>
      <c r="D101" s="85"/>
      <c r="E101" s="219"/>
      <c r="F101" s="85"/>
      <c r="G101" s="90"/>
      <c r="H101" s="85"/>
      <c r="I101" s="37" t="s">
        <v>361</v>
      </c>
      <c r="J101" s="135">
        <v>0</v>
      </c>
      <c r="K101" s="372">
        <v>0</v>
      </c>
      <c r="L101" s="372">
        <f t="shared" si="19"/>
        <v>0</v>
      </c>
      <c r="M101" s="372">
        <f t="shared" si="17"/>
        <v>0</v>
      </c>
      <c r="N101" s="375"/>
      <c r="O101" s="374"/>
    </row>
    <row r="102" spans="2:15" ht="15" customHeight="1">
      <c r="B102" s="370"/>
      <c r="C102" s="377"/>
      <c r="D102" s="85"/>
      <c r="E102" s="219"/>
      <c r="F102" s="85"/>
      <c r="G102" s="90"/>
      <c r="H102" s="85"/>
      <c r="I102" s="37" t="s">
        <v>361</v>
      </c>
      <c r="J102" s="135">
        <v>0</v>
      </c>
      <c r="K102" s="372">
        <v>0</v>
      </c>
      <c r="L102" s="372">
        <f t="shared" si="19"/>
        <v>0</v>
      </c>
      <c r="M102" s="372">
        <f t="shared" si="17"/>
        <v>0</v>
      </c>
      <c r="N102" s="375"/>
      <c r="O102" s="374"/>
    </row>
    <row r="103" spans="2:15" ht="15" customHeight="1">
      <c r="B103" s="370"/>
      <c r="C103" s="377"/>
      <c r="D103" s="85"/>
      <c r="E103" s="219"/>
      <c r="F103" s="85"/>
      <c r="G103" s="90"/>
      <c r="H103" s="85"/>
      <c r="I103" s="37" t="s">
        <v>361</v>
      </c>
      <c r="J103" s="135">
        <v>0</v>
      </c>
      <c r="K103" s="372">
        <v>0</v>
      </c>
      <c r="L103" s="372">
        <f t="shared" si="19"/>
        <v>0</v>
      </c>
      <c r="M103" s="372">
        <f t="shared" si="17"/>
        <v>0</v>
      </c>
      <c r="N103" s="376"/>
      <c r="O103" s="374"/>
    </row>
    <row r="104" spans="2:15" ht="15" customHeight="1">
      <c r="B104" s="370"/>
      <c r="C104" s="377"/>
      <c r="D104" s="85"/>
      <c r="E104" s="219">
        <f>'[1]Cronograma '!E28</f>
        <v>0</v>
      </c>
      <c r="F104" s="85"/>
      <c r="G104" s="90"/>
      <c r="H104" s="85"/>
      <c r="I104" s="37" t="s">
        <v>361</v>
      </c>
      <c r="J104" s="135">
        <v>0</v>
      </c>
      <c r="K104" s="372">
        <v>0</v>
      </c>
      <c r="L104" s="372">
        <f>K104*1.16</f>
        <v>0</v>
      </c>
      <c r="M104" s="372">
        <f t="shared" si="17"/>
        <v>0</v>
      </c>
      <c r="N104" s="373">
        <f t="shared" ref="N104" si="23">SUM(M104:M108)</f>
        <v>0</v>
      </c>
      <c r="O104" s="374"/>
    </row>
    <row r="105" spans="2:15" ht="15" customHeight="1">
      <c r="B105" s="370"/>
      <c r="C105" s="377"/>
      <c r="D105" s="85"/>
      <c r="E105" s="219"/>
      <c r="F105" s="85"/>
      <c r="G105" s="90"/>
      <c r="H105" s="85"/>
      <c r="I105" s="37" t="s">
        <v>361</v>
      </c>
      <c r="J105" s="135">
        <v>0</v>
      </c>
      <c r="K105" s="372">
        <v>0</v>
      </c>
      <c r="L105" s="372">
        <f t="shared" si="19"/>
        <v>0</v>
      </c>
      <c r="M105" s="372">
        <f t="shared" si="17"/>
        <v>0</v>
      </c>
      <c r="N105" s="375"/>
      <c r="O105" s="374"/>
    </row>
    <row r="106" spans="2:15" ht="15" customHeight="1">
      <c r="B106" s="370"/>
      <c r="C106" s="377"/>
      <c r="D106" s="85"/>
      <c r="E106" s="219"/>
      <c r="F106" s="85"/>
      <c r="G106" s="90"/>
      <c r="H106" s="85"/>
      <c r="I106" s="37" t="s">
        <v>361</v>
      </c>
      <c r="J106" s="135">
        <v>0</v>
      </c>
      <c r="K106" s="372">
        <v>0</v>
      </c>
      <c r="L106" s="372">
        <f t="shared" si="19"/>
        <v>0</v>
      </c>
      <c r="M106" s="372">
        <f t="shared" si="17"/>
        <v>0</v>
      </c>
      <c r="N106" s="375"/>
      <c r="O106" s="374"/>
    </row>
    <row r="107" spans="2:15" ht="15" customHeight="1">
      <c r="B107" s="370"/>
      <c r="C107" s="377"/>
      <c r="D107" s="85"/>
      <c r="E107" s="219"/>
      <c r="F107" s="85"/>
      <c r="G107" s="90"/>
      <c r="H107" s="85"/>
      <c r="I107" s="37" t="s">
        <v>361</v>
      </c>
      <c r="J107" s="135">
        <v>0</v>
      </c>
      <c r="K107" s="372">
        <v>0</v>
      </c>
      <c r="L107" s="372">
        <f t="shared" si="19"/>
        <v>0</v>
      </c>
      <c r="M107" s="372">
        <f t="shared" si="17"/>
        <v>0</v>
      </c>
      <c r="N107" s="375"/>
      <c r="O107" s="374"/>
    </row>
    <row r="108" spans="2:15" ht="15" customHeight="1">
      <c r="B108" s="370"/>
      <c r="C108" s="377"/>
      <c r="D108" s="85"/>
      <c r="E108" s="219"/>
      <c r="F108" s="85"/>
      <c r="G108" s="90"/>
      <c r="H108" s="85"/>
      <c r="I108" s="37" t="s">
        <v>361</v>
      </c>
      <c r="J108" s="135">
        <v>0</v>
      </c>
      <c r="K108" s="372">
        <v>0</v>
      </c>
      <c r="L108" s="372">
        <f t="shared" si="19"/>
        <v>0</v>
      </c>
      <c r="M108" s="372">
        <f t="shared" si="17"/>
        <v>0</v>
      </c>
      <c r="N108" s="376"/>
      <c r="O108" s="374"/>
    </row>
    <row r="109" spans="2:15" s="1" customFormat="1" ht="4.5" customHeight="1">
      <c r="D109" s="85"/>
      <c r="E109" s="85"/>
      <c r="F109" s="85"/>
      <c r="G109" s="85"/>
      <c r="H109" s="85"/>
      <c r="I109" s="85"/>
      <c r="J109" s="85"/>
      <c r="K109" s="85"/>
      <c r="L109" s="85"/>
      <c r="M109" s="85"/>
      <c r="N109" s="89"/>
      <c r="O109" s="89"/>
    </row>
    <row r="110" spans="2:15" ht="15" customHeight="1">
      <c r="B110" s="370">
        <v>5</v>
      </c>
      <c r="C110" s="377">
        <f>'[1]Cronograma '!C110:C114</f>
        <v>0</v>
      </c>
      <c r="D110" s="85"/>
      <c r="E110" s="219">
        <f>'[1]Cronograma '!E30</f>
        <v>0</v>
      </c>
      <c r="F110" s="85"/>
      <c r="G110" s="90"/>
      <c r="H110" s="85"/>
      <c r="I110" s="37" t="s">
        <v>361</v>
      </c>
      <c r="J110" s="135">
        <v>0</v>
      </c>
      <c r="K110" s="372">
        <v>0</v>
      </c>
      <c r="L110" s="372">
        <f>K110*1.16</f>
        <v>0</v>
      </c>
      <c r="M110" s="372">
        <f t="shared" si="17"/>
        <v>0</v>
      </c>
      <c r="N110" s="373">
        <f t="shared" ref="N110" si="24">SUM(M110:M114)</f>
        <v>0</v>
      </c>
      <c r="O110" s="374">
        <f>SUM(N110:N134)</f>
        <v>0</v>
      </c>
    </row>
    <row r="111" spans="2:15" ht="15" customHeight="1">
      <c r="B111" s="370"/>
      <c r="C111" s="377"/>
      <c r="D111" s="85"/>
      <c r="E111" s="219"/>
      <c r="F111" s="85"/>
      <c r="G111" s="90"/>
      <c r="H111" s="85"/>
      <c r="I111" s="37" t="s">
        <v>361</v>
      </c>
      <c r="J111" s="135">
        <v>0</v>
      </c>
      <c r="K111" s="372">
        <v>0</v>
      </c>
      <c r="L111" s="372">
        <f t="shared" ref="L111:L134" si="25">K111*1.16</f>
        <v>0</v>
      </c>
      <c r="M111" s="372">
        <f t="shared" si="17"/>
        <v>0</v>
      </c>
      <c r="N111" s="375"/>
      <c r="O111" s="374"/>
    </row>
    <row r="112" spans="2:15" ht="15" customHeight="1">
      <c r="B112" s="370"/>
      <c r="C112" s="377"/>
      <c r="D112" s="85"/>
      <c r="E112" s="219"/>
      <c r="F112" s="85"/>
      <c r="G112" s="90"/>
      <c r="H112" s="85"/>
      <c r="I112" s="37" t="s">
        <v>361</v>
      </c>
      <c r="J112" s="135">
        <v>0</v>
      </c>
      <c r="K112" s="372">
        <v>0</v>
      </c>
      <c r="L112" s="372">
        <f t="shared" si="25"/>
        <v>0</v>
      </c>
      <c r="M112" s="372">
        <f t="shared" si="17"/>
        <v>0</v>
      </c>
      <c r="N112" s="375"/>
      <c r="O112" s="374"/>
    </row>
    <row r="113" spans="2:15" ht="15" customHeight="1">
      <c r="B113" s="370"/>
      <c r="C113" s="377"/>
      <c r="D113" s="85"/>
      <c r="E113" s="219"/>
      <c r="F113" s="85"/>
      <c r="G113" s="90"/>
      <c r="H113" s="85"/>
      <c r="I113" s="37" t="s">
        <v>361</v>
      </c>
      <c r="J113" s="135">
        <v>0</v>
      </c>
      <c r="K113" s="372">
        <v>0</v>
      </c>
      <c r="L113" s="372">
        <f t="shared" si="25"/>
        <v>0</v>
      </c>
      <c r="M113" s="372">
        <f t="shared" si="17"/>
        <v>0</v>
      </c>
      <c r="N113" s="375"/>
      <c r="O113" s="374"/>
    </row>
    <row r="114" spans="2:15" ht="15" customHeight="1">
      <c r="B114" s="370"/>
      <c r="C114" s="377"/>
      <c r="D114" s="85"/>
      <c r="E114" s="219"/>
      <c r="F114" s="85"/>
      <c r="G114" s="90"/>
      <c r="H114" s="85"/>
      <c r="I114" s="37" t="s">
        <v>361</v>
      </c>
      <c r="J114" s="135">
        <v>0</v>
      </c>
      <c r="K114" s="372">
        <v>0</v>
      </c>
      <c r="L114" s="372">
        <f t="shared" si="25"/>
        <v>0</v>
      </c>
      <c r="M114" s="372">
        <f t="shared" si="17"/>
        <v>0</v>
      </c>
      <c r="N114" s="376"/>
      <c r="O114" s="374"/>
    </row>
    <row r="115" spans="2:15" ht="15" customHeight="1">
      <c r="B115" s="370"/>
      <c r="C115" s="377"/>
      <c r="D115" s="85"/>
      <c r="E115" s="219">
        <f>'[1]Cronograma '!E31</f>
        <v>0</v>
      </c>
      <c r="F115" s="85"/>
      <c r="G115" s="90"/>
      <c r="H115" s="85"/>
      <c r="I115" s="37" t="s">
        <v>361</v>
      </c>
      <c r="J115" s="135">
        <v>0</v>
      </c>
      <c r="K115" s="372">
        <v>0</v>
      </c>
      <c r="L115" s="372">
        <f>K115*1.16</f>
        <v>0</v>
      </c>
      <c r="M115" s="372">
        <f t="shared" si="17"/>
        <v>0</v>
      </c>
      <c r="N115" s="373">
        <f t="shared" ref="N115" si="26">SUM(M115:M119)</f>
        <v>0</v>
      </c>
      <c r="O115" s="374"/>
    </row>
    <row r="116" spans="2:15" ht="15" customHeight="1">
      <c r="B116" s="370"/>
      <c r="C116" s="377"/>
      <c r="D116" s="85"/>
      <c r="E116" s="219"/>
      <c r="F116" s="85"/>
      <c r="G116" s="90"/>
      <c r="H116" s="85"/>
      <c r="I116" s="37" t="s">
        <v>361</v>
      </c>
      <c r="J116" s="135">
        <v>0</v>
      </c>
      <c r="K116" s="372">
        <v>0</v>
      </c>
      <c r="L116" s="372">
        <f t="shared" si="25"/>
        <v>0</v>
      </c>
      <c r="M116" s="372">
        <f t="shared" si="17"/>
        <v>0</v>
      </c>
      <c r="N116" s="375"/>
      <c r="O116" s="374"/>
    </row>
    <row r="117" spans="2:15" ht="15" customHeight="1">
      <c r="B117" s="370"/>
      <c r="C117" s="377"/>
      <c r="D117" s="85"/>
      <c r="E117" s="219"/>
      <c r="F117" s="85"/>
      <c r="G117" s="90"/>
      <c r="H117" s="85"/>
      <c r="I117" s="37" t="s">
        <v>361</v>
      </c>
      <c r="J117" s="135">
        <v>0</v>
      </c>
      <c r="K117" s="372">
        <v>0</v>
      </c>
      <c r="L117" s="372">
        <f t="shared" si="25"/>
        <v>0</v>
      </c>
      <c r="M117" s="372">
        <f t="shared" si="17"/>
        <v>0</v>
      </c>
      <c r="N117" s="375"/>
      <c r="O117" s="374"/>
    </row>
    <row r="118" spans="2:15" ht="15" customHeight="1">
      <c r="B118" s="370"/>
      <c r="C118" s="377"/>
      <c r="D118" s="85"/>
      <c r="E118" s="219"/>
      <c r="F118" s="85"/>
      <c r="G118" s="90"/>
      <c r="H118" s="85"/>
      <c r="I118" s="37" t="s">
        <v>361</v>
      </c>
      <c r="J118" s="135">
        <v>0</v>
      </c>
      <c r="K118" s="372">
        <v>0</v>
      </c>
      <c r="L118" s="372">
        <f t="shared" si="25"/>
        <v>0</v>
      </c>
      <c r="M118" s="372">
        <f t="shared" si="17"/>
        <v>0</v>
      </c>
      <c r="N118" s="375"/>
      <c r="O118" s="374"/>
    </row>
    <row r="119" spans="2:15" ht="15" customHeight="1">
      <c r="B119" s="370"/>
      <c r="C119" s="377"/>
      <c r="D119" s="85"/>
      <c r="E119" s="219"/>
      <c r="F119" s="85"/>
      <c r="G119" s="90"/>
      <c r="H119" s="85"/>
      <c r="I119" s="37" t="s">
        <v>361</v>
      </c>
      <c r="J119" s="135">
        <v>0</v>
      </c>
      <c r="K119" s="372">
        <v>0</v>
      </c>
      <c r="L119" s="372">
        <f t="shared" si="25"/>
        <v>0</v>
      </c>
      <c r="M119" s="372">
        <f t="shared" si="17"/>
        <v>0</v>
      </c>
      <c r="N119" s="376"/>
      <c r="O119" s="374"/>
    </row>
    <row r="120" spans="2:15" ht="15" customHeight="1">
      <c r="B120" s="370"/>
      <c r="C120" s="377"/>
      <c r="D120" s="85"/>
      <c r="E120" s="219">
        <f>'[1]Cronograma '!E32</f>
        <v>0</v>
      </c>
      <c r="F120" s="85"/>
      <c r="G120" s="90"/>
      <c r="H120" s="85"/>
      <c r="I120" s="37" t="s">
        <v>361</v>
      </c>
      <c r="J120" s="135">
        <v>0</v>
      </c>
      <c r="K120" s="372">
        <v>0</v>
      </c>
      <c r="L120" s="372">
        <f>K120*1.16</f>
        <v>0</v>
      </c>
      <c r="M120" s="372">
        <f t="shared" si="17"/>
        <v>0</v>
      </c>
      <c r="N120" s="373">
        <f t="shared" ref="N120" si="27">SUM(M120:M124)</f>
        <v>0</v>
      </c>
      <c r="O120" s="374"/>
    </row>
    <row r="121" spans="2:15" ht="15" customHeight="1">
      <c r="B121" s="370"/>
      <c r="C121" s="377"/>
      <c r="D121" s="85"/>
      <c r="E121" s="219"/>
      <c r="F121" s="85"/>
      <c r="G121" s="90"/>
      <c r="H121" s="85"/>
      <c r="I121" s="37" t="s">
        <v>361</v>
      </c>
      <c r="J121" s="135">
        <v>0</v>
      </c>
      <c r="K121" s="372">
        <v>0</v>
      </c>
      <c r="L121" s="372">
        <f t="shared" si="25"/>
        <v>0</v>
      </c>
      <c r="M121" s="372">
        <f t="shared" si="17"/>
        <v>0</v>
      </c>
      <c r="N121" s="375"/>
      <c r="O121" s="374"/>
    </row>
    <row r="122" spans="2:15" ht="15" customHeight="1">
      <c r="B122" s="370"/>
      <c r="C122" s="377"/>
      <c r="D122" s="85"/>
      <c r="E122" s="219"/>
      <c r="F122" s="85"/>
      <c r="G122" s="90"/>
      <c r="H122" s="85"/>
      <c r="I122" s="37" t="s">
        <v>361</v>
      </c>
      <c r="J122" s="135">
        <v>0</v>
      </c>
      <c r="K122" s="372">
        <v>0</v>
      </c>
      <c r="L122" s="372">
        <f t="shared" si="25"/>
        <v>0</v>
      </c>
      <c r="M122" s="372">
        <f t="shared" si="17"/>
        <v>0</v>
      </c>
      <c r="N122" s="375"/>
      <c r="O122" s="374"/>
    </row>
    <row r="123" spans="2:15" ht="15" customHeight="1">
      <c r="B123" s="370"/>
      <c r="C123" s="377"/>
      <c r="D123" s="85"/>
      <c r="E123" s="219"/>
      <c r="F123" s="85"/>
      <c r="G123" s="90"/>
      <c r="H123" s="85"/>
      <c r="I123" s="37" t="s">
        <v>361</v>
      </c>
      <c r="J123" s="135">
        <v>0</v>
      </c>
      <c r="K123" s="372">
        <v>0</v>
      </c>
      <c r="L123" s="372">
        <f t="shared" si="25"/>
        <v>0</v>
      </c>
      <c r="M123" s="372">
        <f t="shared" si="17"/>
        <v>0</v>
      </c>
      <c r="N123" s="375"/>
      <c r="O123" s="374"/>
    </row>
    <row r="124" spans="2:15" ht="15" customHeight="1">
      <c r="B124" s="370"/>
      <c r="C124" s="377"/>
      <c r="D124" s="85"/>
      <c r="E124" s="219"/>
      <c r="F124" s="85"/>
      <c r="G124" s="90"/>
      <c r="H124" s="85"/>
      <c r="I124" s="37" t="s">
        <v>361</v>
      </c>
      <c r="J124" s="135">
        <v>0</v>
      </c>
      <c r="K124" s="372">
        <v>0</v>
      </c>
      <c r="L124" s="372">
        <f t="shared" si="25"/>
        <v>0</v>
      </c>
      <c r="M124" s="372">
        <f t="shared" si="17"/>
        <v>0</v>
      </c>
      <c r="N124" s="376"/>
      <c r="O124" s="374"/>
    </row>
    <row r="125" spans="2:15" ht="15" customHeight="1">
      <c r="B125" s="370"/>
      <c r="C125" s="377"/>
      <c r="D125" s="85"/>
      <c r="E125" s="219">
        <f>'[1]Cronograma '!E33</f>
        <v>0</v>
      </c>
      <c r="F125" s="85"/>
      <c r="G125" s="90"/>
      <c r="H125" s="85"/>
      <c r="I125" s="37" t="s">
        <v>361</v>
      </c>
      <c r="J125" s="135">
        <v>0</v>
      </c>
      <c r="K125" s="372">
        <v>0</v>
      </c>
      <c r="L125" s="372">
        <f>K125*1.16</f>
        <v>0</v>
      </c>
      <c r="M125" s="372">
        <f t="shared" si="17"/>
        <v>0</v>
      </c>
      <c r="N125" s="373">
        <f t="shared" ref="N125" si="28">SUM(M125:M129)</f>
        <v>0</v>
      </c>
      <c r="O125" s="374"/>
    </row>
    <row r="126" spans="2:15" ht="15" customHeight="1">
      <c r="B126" s="370"/>
      <c r="C126" s="377"/>
      <c r="D126" s="85"/>
      <c r="E126" s="219"/>
      <c r="F126" s="85"/>
      <c r="G126" s="90"/>
      <c r="H126" s="85"/>
      <c r="I126" s="37" t="s">
        <v>361</v>
      </c>
      <c r="J126" s="135">
        <v>0</v>
      </c>
      <c r="K126" s="372">
        <v>0</v>
      </c>
      <c r="L126" s="372">
        <f t="shared" si="25"/>
        <v>0</v>
      </c>
      <c r="M126" s="372">
        <f t="shared" si="17"/>
        <v>0</v>
      </c>
      <c r="N126" s="375"/>
      <c r="O126" s="374"/>
    </row>
    <row r="127" spans="2:15" ht="15" customHeight="1">
      <c r="B127" s="370"/>
      <c r="C127" s="377"/>
      <c r="D127" s="85"/>
      <c r="E127" s="219"/>
      <c r="F127" s="85"/>
      <c r="G127" s="90"/>
      <c r="H127" s="85"/>
      <c r="I127" s="37" t="s">
        <v>361</v>
      </c>
      <c r="J127" s="135">
        <v>0</v>
      </c>
      <c r="K127" s="372">
        <v>0</v>
      </c>
      <c r="L127" s="372">
        <f t="shared" si="25"/>
        <v>0</v>
      </c>
      <c r="M127" s="372">
        <f t="shared" si="17"/>
        <v>0</v>
      </c>
      <c r="N127" s="375"/>
      <c r="O127" s="374"/>
    </row>
    <row r="128" spans="2:15" ht="15" customHeight="1">
      <c r="B128" s="370"/>
      <c r="C128" s="377"/>
      <c r="D128" s="85"/>
      <c r="E128" s="219"/>
      <c r="F128" s="85"/>
      <c r="G128" s="90"/>
      <c r="H128" s="85"/>
      <c r="I128" s="37" t="s">
        <v>361</v>
      </c>
      <c r="J128" s="135">
        <v>0</v>
      </c>
      <c r="K128" s="372">
        <v>0</v>
      </c>
      <c r="L128" s="372">
        <f t="shared" si="25"/>
        <v>0</v>
      </c>
      <c r="M128" s="372">
        <f t="shared" si="17"/>
        <v>0</v>
      </c>
      <c r="N128" s="375"/>
      <c r="O128" s="374"/>
    </row>
    <row r="129" spans="2:18" ht="15" customHeight="1">
      <c r="B129" s="370"/>
      <c r="C129" s="377"/>
      <c r="D129" s="85"/>
      <c r="E129" s="219"/>
      <c r="F129" s="85"/>
      <c r="G129" s="90"/>
      <c r="H129" s="85"/>
      <c r="I129" s="37" t="s">
        <v>361</v>
      </c>
      <c r="J129" s="135">
        <v>0</v>
      </c>
      <c r="K129" s="372">
        <v>0</v>
      </c>
      <c r="L129" s="372">
        <f t="shared" si="25"/>
        <v>0</v>
      </c>
      <c r="M129" s="372">
        <f t="shared" si="17"/>
        <v>0</v>
      </c>
      <c r="N129" s="376"/>
      <c r="O129" s="374"/>
    </row>
    <row r="130" spans="2:18" ht="15" customHeight="1">
      <c r="B130" s="370"/>
      <c r="C130" s="377"/>
      <c r="D130" s="85"/>
      <c r="E130" s="219">
        <f>'[1]Cronograma '!E34</f>
        <v>0</v>
      </c>
      <c r="F130" s="85"/>
      <c r="G130" s="90"/>
      <c r="H130" s="85"/>
      <c r="I130" s="37" t="s">
        <v>361</v>
      </c>
      <c r="J130" s="135">
        <v>0</v>
      </c>
      <c r="K130" s="372">
        <v>0</v>
      </c>
      <c r="L130" s="372">
        <f>K130*1.16</f>
        <v>0</v>
      </c>
      <c r="M130" s="372">
        <f t="shared" si="17"/>
        <v>0</v>
      </c>
      <c r="N130" s="373">
        <f t="shared" ref="N130" si="29">SUM(M130:M134)</f>
        <v>0</v>
      </c>
      <c r="O130" s="374"/>
    </row>
    <row r="131" spans="2:18" ht="15" customHeight="1">
      <c r="B131" s="370"/>
      <c r="C131" s="377"/>
      <c r="D131" s="85"/>
      <c r="E131" s="219"/>
      <c r="F131" s="85"/>
      <c r="G131" s="90"/>
      <c r="H131" s="85"/>
      <c r="I131" s="37" t="s">
        <v>361</v>
      </c>
      <c r="J131" s="135">
        <v>0</v>
      </c>
      <c r="K131" s="372">
        <v>0</v>
      </c>
      <c r="L131" s="372">
        <f t="shared" si="25"/>
        <v>0</v>
      </c>
      <c r="M131" s="372">
        <f t="shared" si="17"/>
        <v>0</v>
      </c>
      <c r="N131" s="375"/>
      <c r="O131" s="374"/>
    </row>
    <row r="132" spans="2:18" ht="15" customHeight="1">
      <c r="B132" s="370"/>
      <c r="C132" s="377"/>
      <c r="D132" s="85"/>
      <c r="E132" s="219"/>
      <c r="F132" s="85"/>
      <c r="G132" s="90"/>
      <c r="H132" s="85"/>
      <c r="I132" s="37" t="s">
        <v>361</v>
      </c>
      <c r="J132" s="135">
        <v>0</v>
      </c>
      <c r="K132" s="372">
        <v>0</v>
      </c>
      <c r="L132" s="372">
        <f t="shared" si="25"/>
        <v>0</v>
      </c>
      <c r="M132" s="372">
        <f t="shared" si="17"/>
        <v>0</v>
      </c>
      <c r="N132" s="375"/>
      <c r="O132" s="374"/>
    </row>
    <row r="133" spans="2:18" ht="15" customHeight="1">
      <c r="B133" s="370"/>
      <c r="C133" s="377"/>
      <c r="D133" s="85"/>
      <c r="E133" s="219"/>
      <c r="F133" s="85"/>
      <c r="G133" s="90"/>
      <c r="H133" s="85"/>
      <c r="I133" s="37" t="s">
        <v>361</v>
      </c>
      <c r="J133" s="135">
        <v>0</v>
      </c>
      <c r="K133" s="372">
        <v>0</v>
      </c>
      <c r="L133" s="372">
        <f t="shared" si="25"/>
        <v>0</v>
      </c>
      <c r="M133" s="372">
        <f t="shared" si="17"/>
        <v>0</v>
      </c>
      <c r="N133" s="375"/>
      <c r="O133" s="374"/>
    </row>
    <row r="134" spans="2:18" ht="15" customHeight="1">
      <c r="B134" s="370"/>
      <c r="C134" s="377"/>
      <c r="D134" s="85"/>
      <c r="E134" s="219"/>
      <c r="F134" s="85"/>
      <c r="G134" s="90"/>
      <c r="H134" s="85"/>
      <c r="I134" s="37" t="s">
        <v>361</v>
      </c>
      <c r="J134" s="135">
        <v>0</v>
      </c>
      <c r="K134" s="372">
        <v>0</v>
      </c>
      <c r="L134" s="372">
        <f t="shared" si="25"/>
        <v>0</v>
      </c>
      <c r="M134" s="372">
        <f t="shared" si="17"/>
        <v>0</v>
      </c>
      <c r="N134" s="376"/>
      <c r="O134" s="374"/>
    </row>
    <row r="135" spans="2:18" ht="17.25">
      <c r="I135" s="1"/>
      <c r="M135" s="382" t="s">
        <v>543</v>
      </c>
      <c r="N135" s="383"/>
      <c r="O135" s="378">
        <f>SUM(O7:O134)</f>
        <v>0</v>
      </c>
      <c r="Q135" s="379"/>
      <c r="R135" s="379"/>
    </row>
    <row r="136" spans="2:18" ht="30" customHeight="1">
      <c r="C136" s="380"/>
      <c r="D136" s="380"/>
      <c r="E136" s="380"/>
      <c r="G136" s="23"/>
      <c r="I136" s="381"/>
      <c r="O136" s="23"/>
      <c r="R136" s="379"/>
    </row>
    <row r="137" spans="2:18" ht="16.5" customHeight="1">
      <c r="G137" s="23"/>
      <c r="O137" s="23"/>
      <c r="Q137" s="379"/>
      <c r="R137" s="379"/>
    </row>
    <row r="138" spans="2:18">
      <c r="R138" s="379"/>
    </row>
    <row r="1048278" spans="9:9">
      <c r="I1048278" s="64" t="s">
        <v>361</v>
      </c>
    </row>
    <row r="1048279" spans="9:9">
      <c r="I1048279" s="64" t="s">
        <v>276</v>
      </c>
    </row>
    <row r="1048280" spans="9:9">
      <c r="I1048280" s="64" t="s">
        <v>278</v>
      </c>
    </row>
    <row r="1048281" spans="9:9">
      <c r="I1048281" s="64" t="s">
        <v>544</v>
      </c>
    </row>
    <row r="1048282" spans="9:9">
      <c r="I1048282" s="64" t="s">
        <v>545</v>
      </c>
    </row>
    <row r="1048283" spans="9:9">
      <c r="I1048283" s="64" t="s">
        <v>283</v>
      </c>
    </row>
    <row r="1048284" spans="9:9">
      <c r="I1048284" s="64" t="s">
        <v>546</v>
      </c>
    </row>
    <row r="1048285" spans="9:9">
      <c r="I1048285" s="64" t="s">
        <v>291</v>
      </c>
    </row>
    <row r="1048286" spans="9:9">
      <c r="I1048286" s="64" t="s">
        <v>296</v>
      </c>
    </row>
    <row r="1048287" spans="9:9">
      <c r="I1048287" s="64" t="s">
        <v>547</v>
      </c>
    </row>
    <row r="1048288" spans="9:9">
      <c r="I1048288" s="64" t="s">
        <v>548</v>
      </c>
    </row>
    <row r="1048289" spans="9:9">
      <c r="I1048289" s="64" t="s">
        <v>549</v>
      </c>
    </row>
    <row r="1048290" spans="9:9">
      <c r="I1048290" s="64" t="s">
        <v>322</v>
      </c>
    </row>
    <row r="1048291" spans="9:9">
      <c r="I1048291" s="64" t="s">
        <v>550</v>
      </c>
    </row>
    <row r="1048292" spans="9:9">
      <c r="I1048292" s="64" t="s">
        <v>551</v>
      </c>
    </row>
    <row r="1048293" spans="9:9">
      <c r="I1048293" s="64" t="s">
        <v>327</v>
      </c>
    </row>
    <row r="1048294" spans="9:9">
      <c r="I1048294" s="64" t="s">
        <v>552</v>
      </c>
    </row>
    <row r="1048295" spans="9:9">
      <c r="I1048295" s="64" t="s">
        <v>553</v>
      </c>
    </row>
    <row r="1048296" spans="9:9">
      <c r="I1048296" s="64" t="s">
        <v>554</v>
      </c>
    </row>
  </sheetData>
  <mergeCells count="77">
    <mergeCell ref="N125:N129"/>
    <mergeCell ref="E130:E134"/>
    <mergeCell ref="N130:N134"/>
    <mergeCell ref="C136:E136"/>
    <mergeCell ref="B110:B134"/>
    <mergeCell ref="C110:C134"/>
    <mergeCell ref="E110:E114"/>
    <mergeCell ref="N110:N114"/>
    <mergeCell ref="O110:O134"/>
    <mergeCell ref="E115:E119"/>
    <mergeCell ref="N115:N119"/>
    <mergeCell ref="E120:E124"/>
    <mergeCell ref="N120:N124"/>
    <mergeCell ref="E125:E129"/>
    <mergeCell ref="O84:O108"/>
    <mergeCell ref="E89:E93"/>
    <mergeCell ref="N89:N93"/>
    <mergeCell ref="E94:E98"/>
    <mergeCell ref="N94:N98"/>
    <mergeCell ref="E99:E103"/>
    <mergeCell ref="N99:N103"/>
    <mergeCell ref="E104:E108"/>
    <mergeCell ref="N104:N108"/>
    <mergeCell ref="N73:N77"/>
    <mergeCell ref="E78:E82"/>
    <mergeCell ref="N78:N82"/>
    <mergeCell ref="B84:B108"/>
    <mergeCell ref="C84:C108"/>
    <mergeCell ref="E84:E88"/>
    <mergeCell ref="N84:N88"/>
    <mergeCell ref="B58:B82"/>
    <mergeCell ref="C58:C82"/>
    <mergeCell ref="E58:E62"/>
    <mergeCell ref="N58:N62"/>
    <mergeCell ref="O58:O82"/>
    <mergeCell ref="E63:E67"/>
    <mergeCell ref="N63:N67"/>
    <mergeCell ref="E68:E72"/>
    <mergeCell ref="N68:N72"/>
    <mergeCell ref="E73:E77"/>
    <mergeCell ref="O32:O56"/>
    <mergeCell ref="E37:E41"/>
    <mergeCell ref="N37:N41"/>
    <mergeCell ref="E42:E46"/>
    <mergeCell ref="N42:N46"/>
    <mergeCell ref="E47:E51"/>
    <mergeCell ref="N47:N51"/>
    <mergeCell ref="E52:E56"/>
    <mergeCell ref="N52:N56"/>
    <mergeCell ref="E22:E26"/>
    <mergeCell ref="N22:N26"/>
    <mergeCell ref="E27:E31"/>
    <mergeCell ref="N27:N31"/>
    <mergeCell ref="B32:B56"/>
    <mergeCell ref="C32:C56"/>
    <mergeCell ref="E32:E36"/>
    <mergeCell ref="N32:N36"/>
    <mergeCell ref="O4:O5"/>
    <mergeCell ref="B7:B31"/>
    <mergeCell ref="C7:C31"/>
    <mergeCell ref="E7:E11"/>
    <mergeCell ref="N7:N11"/>
    <mergeCell ref="O7:O31"/>
    <mergeCell ref="E12:E16"/>
    <mergeCell ref="N12:N16"/>
    <mergeCell ref="E17:E21"/>
    <mergeCell ref="N17:N21"/>
    <mergeCell ref="C2:O2"/>
    <mergeCell ref="C4:C5"/>
    <mergeCell ref="E4:E5"/>
    <mergeCell ref="G4:G5"/>
    <mergeCell ref="I4:I5"/>
    <mergeCell ref="J4:J5"/>
    <mergeCell ref="K4:K5"/>
    <mergeCell ref="L4:L5"/>
    <mergeCell ref="M4:M5"/>
    <mergeCell ref="N4:N5"/>
  </mergeCells>
  <dataValidations count="1">
    <dataValidation type="list" allowBlank="1" showInputMessage="1" showErrorMessage="1" sqref="I110:I134 I7:I56 I58:I82 I84:I108" xr:uid="{26B2BE90-1CB4-4E73-9CE1-B3FA672D1745}">
      <formula1>$I$1048278:$I$1048296</formula1>
    </dataValidation>
  </dataValidations>
  <pageMargins left="0.7" right="0.7" top="0.75" bottom="0.75" header="0.3" footer="0.3"/>
  <pageSetup paperSize="9" scale="18" orientation="landscape"/>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277A1"/>
  </sheetPr>
  <dimension ref="B2:XFC117"/>
  <sheetViews>
    <sheetView showGridLines="0" topLeftCell="B68" zoomScale="90" zoomScaleNormal="90" workbookViewId="0">
      <selection activeCell="C90" sqref="C90"/>
    </sheetView>
  </sheetViews>
  <sheetFormatPr baseColWidth="10" defaultColWidth="11.42578125" defaultRowHeight="16.5"/>
  <cols>
    <col min="1" max="1" width="11.42578125" style="1"/>
    <col min="2" max="2" width="40.28515625" style="1" customWidth="1"/>
    <col min="3" max="3" width="39.42578125" style="1" customWidth="1"/>
    <col min="4" max="4" width="14.28515625" style="1" customWidth="1"/>
    <col min="5" max="5" width="13.7109375" style="1" customWidth="1"/>
    <col min="6" max="6" width="21.42578125" style="1" customWidth="1"/>
    <col min="7" max="7" width="14.85546875" style="1" customWidth="1"/>
    <col min="8" max="8" width="17.42578125" style="93" customWidth="1"/>
    <col min="9" max="9" width="81.28515625" style="1" customWidth="1"/>
    <col min="10" max="10" width="15.140625" style="1" customWidth="1"/>
    <col min="11" max="16382" width="11.42578125" style="1"/>
    <col min="16383" max="16383" width="59.7109375" style="1" bestFit="1" customWidth="1"/>
    <col min="16384" max="16384" width="11.42578125" style="1"/>
  </cols>
  <sheetData>
    <row r="2" spans="2:17" ht="24" customHeight="1">
      <c r="B2" s="215" t="s">
        <v>524</v>
      </c>
      <c r="C2" s="215"/>
      <c r="D2" s="215"/>
      <c r="E2" s="215"/>
      <c r="F2" s="215"/>
      <c r="G2" s="215"/>
      <c r="H2" s="215"/>
    </row>
    <row r="3" spans="2:17" ht="15" customHeight="1">
      <c r="C3" s="19"/>
      <c r="F3" s="19"/>
      <c r="G3" s="19"/>
      <c r="H3" s="19"/>
      <c r="I3" s="19"/>
      <c r="J3" s="19"/>
      <c r="K3" s="19"/>
      <c r="L3" s="19"/>
      <c r="M3" s="19"/>
      <c r="N3" s="19"/>
      <c r="O3" s="19"/>
      <c r="P3" s="19"/>
      <c r="Q3" s="19"/>
    </row>
    <row r="4" spans="2:17" ht="15" customHeight="1">
      <c r="B4" s="91" t="s">
        <v>244</v>
      </c>
      <c r="C4" s="19"/>
      <c r="F4" s="19"/>
      <c r="G4" s="19"/>
      <c r="H4" s="19"/>
      <c r="I4" s="19"/>
      <c r="J4" s="19"/>
      <c r="K4" s="19"/>
      <c r="L4" s="19"/>
      <c r="M4" s="19"/>
      <c r="N4" s="19"/>
      <c r="O4" s="19"/>
      <c r="P4" s="19"/>
      <c r="Q4" s="19"/>
    </row>
    <row r="5" spans="2:17" ht="15" customHeight="1">
      <c r="C5" s="19"/>
      <c r="F5" s="19"/>
      <c r="G5" s="19"/>
      <c r="H5" s="19"/>
      <c r="I5" s="19"/>
      <c r="J5" s="19"/>
      <c r="K5" s="19"/>
      <c r="L5" s="19"/>
      <c r="M5" s="19"/>
      <c r="N5" s="19"/>
      <c r="O5" s="19"/>
      <c r="P5" s="19"/>
      <c r="Q5" s="19"/>
    </row>
    <row r="6" spans="2:17" ht="15" customHeight="1">
      <c r="B6" s="85" t="s">
        <v>247</v>
      </c>
      <c r="C6" s="92"/>
      <c r="D6" s="85"/>
      <c r="E6" s="85"/>
      <c r="F6" s="92"/>
      <c r="G6" s="19"/>
      <c r="H6" s="19"/>
      <c r="I6" s="19"/>
      <c r="J6" s="19"/>
      <c r="K6" s="19"/>
      <c r="L6" s="19"/>
      <c r="M6" s="19"/>
      <c r="N6" s="19"/>
      <c r="O6" s="19"/>
      <c r="P6" s="19"/>
      <c r="Q6" s="19"/>
    </row>
    <row r="7" spans="2:17" ht="15" customHeight="1">
      <c r="B7" s="85" t="s">
        <v>248</v>
      </c>
      <c r="C7" s="92"/>
      <c r="D7" s="85"/>
      <c r="E7" s="85"/>
      <c r="F7" s="92"/>
      <c r="G7" s="19"/>
      <c r="H7" s="19"/>
      <c r="I7" s="19"/>
      <c r="J7" s="19"/>
      <c r="K7" s="19"/>
      <c r="L7" s="19"/>
      <c r="M7" s="19"/>
      <c r="N7" s="19"/>
      <c r="O7" s="19"/>
      <c r="P7" s="19"/>
      <c r="Q7" s="19"/>
    </row>
    <row r="8" spans="2:17" ht="15" customHeight="1">
      <c r="B8" s="85" t="s">
        <v>442</v>
      </c>
      <c r="C8" s="92"/>
      <c r="D8" s="85"/>
      <c r="E8" s="85"/>
      <c r="F8" s="92"/>
      <c r="G8" s="19"/>
      <c r="H8" s="19"/>
      <c r="I8" s="19"/>
      <c r="J8" s="19"/>
      <c r="K8" s="19"/>
      <c r="L8" s="19"/>
      <c r="M8" s="19"/>
      <c r="N8" s="19"/>
      <c r="O8" s="19"/>
      <c r="P8" s="19"/>
      <c r="Q8" s="19"/>
    </row>
    <row r="9" spans="2:17" ht="31.5" customHeight="1">
      <c r="B9" s="345" t="s">
        <v>249</v>
      </c>
      <c r="C9" s="345"/>
      <c r="D9" s="345"/>
      <c r="E9" s="345"/>
      <c r="F9" s="345"/>
      <c r="G9" s="19"/>
      <c r="H9" s="19"/>
      <c r="I9" s="19"/>
      <c r="J9" s="19"/>
      <c r="K9" s="19"/>
      <c r="L9" s="19"/>
      <c r="M9" s="19"/>
      <c r="N9" s="19"/>
      <c r="O9" s="19"/>
      <c r="P9" s="19"/>
      <c r="Q9" s="19"/>
    </row>
    <row r="10" spans="2:17" ht="39" customHeight="1"/>
    <row r="11" spans="2:17" ht="36" customHeight="1">
      <c r="B11" s="265"/>
      <c r="C11" s="265"/>
      <c r="D11" s="265"/>
      <c r="E11" s="265"/>
      <c r="F11" s="265"/>
    </row>
    <row r="12" spans="2:17">
      <c r="B12" s="71"/>
      <c r="C12" s="71"/>
      <c r="D12" s="71"/>
      <c r="E12" s="71"/>
      <c r="F12" s="71"/>
    </row>
    <row r="13" spans="2:17" ht="33">
      <c r="B13" s="94" t="s">
        <v>250</v>
      </c>
      <c r="C13" s="71"/>
      <c r="D13" s="71"/>
      <c r="E13" s="71"/>
      <c r="F13" s="71"/>
    </row>
    <row r="14" spans="2:17">
      <c r="B14" s="332" t="s">
        <v>251</v>
      </c>
      <c r="C14" s="332"/>
      <c r="D14" s="332"/>
      <c r="E14" s="332"/>
      <c r="F14" s="332"/>
    </row>
    <row r="15" spans="2:17" ht="29.25" customHeight="1">
      <c r="B15" s="332" t="s">
        <v>443</v>
      </c>
      <c r="C15" s="332"/>
      <c r="D15" s="332"/>
      <c r="E15" s="332"/>
      <c r="F15" s="332"/>
    </row>
    <row r="16" spans="2:17">
      <c r="B16" s="332" t="s">
        <v>252</v>
      </c>
      <c r="C16" s="332"/>
      <c r="D16" s="332"/>
      <c r="E16" s="332"/>
      <c r="F16" s="332"/>
    </row>
    <row r="17" spans="2:8">
      <c r="B17" s="332" t="s">
        <v>253</v>
      </c>
      <c r="C17" s="332"/>
      <c r="D17" s="332"/>
      <c r="E17" s="332"/>
      <c r="F17" s="332"/>
    </row>
    <row r="18" spans="2:8">
      <c r="B18" s="332" t="s">
        <v>254</v>
      </c>
      <c r="C18" s="332"/>
      <c r="D18" s="332"/>
      <c r="E18" s="332"/>
      <c r="F18" s="332"/>
    </row>
    <row r="19" spans="2:8">
      <c r="B19" s="332" t="s">
        <v>255</v>
      </c>
      <c r="C19" s="332"/>
      <c r="D19" s="332"/>
      <c r="E19" s="332"/>
      <c r="F19" s="332"/>
    </row>
    <row r="20" spans="2:8">
      <c r="B20" s="332" t="s">
        <v>256</v>
      </c>
      <c r="C20" s="332"/>
      <c r="D20" s="332"/>
      <c r="E20" s="332"/>
      <c r="F20" s="332"/>
    </row>
    <row r="21" spans="2:8">
      <c r="B21" s="332" t="s">
        <v>257</v>
      </c>
      <c r="C21" s="332"/>
      <c r="D21" s="332"/>
      <c r="E21" s="332"/>
      <c r="F21" s="332"/>
    </row>
    <row r="22" spans="2:8">
      <c r="B22" s="332" t="s">
        <v>258</v>
      </c>
      <c r="C22" s="332"/>
      <c r="D22" s="332"/>
      <c r="E22" s="332"/>
      <c r="F22" s="332"/>
    </row>
    <row r="23" spans="2:8">
      <c r="B23" s="332" t="s">
        <v>259</v>
      </c>
      <c r="C23" s="332"/>
      <c r="D23" s="332"/>
      <c r="E23" s="332"/>
      <c r="F23" s="332"/>
    </row>
    <row r="24" spans="2:8">
      <c r="B24" s="332" t="s">
        <v>260</v>
      </c>
      <c r="C24" s="332"/>
      <c r="D24" s="332"/>
      <c r="E24" s="332"/>
      <c r="F24" s="332"/>
    </row>
    <row r="25" spans="2:8">
      <c r="B25" s="332" t="s">
        <v>261</v>
      </c>
      <c r="C25" s="332"/>
      <c r="D25" s="332"/>
      <c r="E25" s="332"/>
      <c r="F25" s="332"/>
    </row>
    <row r="26" spans="2:8">
      <c r="B26" s="332" t="s">
        <v>262</v>
      </c>
      <c r="C26" s="332"/>
      <c r="D26" s="332"/>
      <c r="E26" s="332"/>
      <c r="F26" s="332"/>
    </row>
    <row r="27" spans="2:8">
      <c r="B27" s="332" t="s">
        <v>263</v>
      </c>
      <c r="C27" s="332"/>
      <c r="D27" s="332"/>
      <c r="E27" s="332"/>
      <c r="F27" s="332"/>
    </row>
    <row r="28" spans="2:8">
      <c r="B28" s="332" t="s">
        <v>264</v>
      </c>
      <c r="C28" s="332"/>
      <c r="D28" s="332"/>
      <c r="E28" s="332"/>
      <c r="F28" s="332"/>
    </row>
    <row r="29" spans="2:8">
      <c r="B29" s="332" t="s">
        <v>265</v>
      </c>
      <c r="C29" s="332"/>
      <c r="D29" s="332"/>
      <c r="E29" s="332"/>
      <c r="F29" s="332"/>
    </row>
    <row r="30" spans="2:8">
      <c r="B30" s="332" t="s">
        <v>266</v>
      </c>
      <c r="C30" s="332"/>
      <c r="D30" s="332"/>
      <c r="E30" s="332"/>
      <c r="F30" s="332"/>
    </row>
    <row r="31" spans="2:8">
      <c r="B31" s="332" t="s">
        <v>267</v>
      </c>
      <c r="C31" s="332"/>
      <c r="D31" s="332"/>
      <c r="E31" s="332"/>
      <c r="F31" s="332"/>
    </row>
    <row r="32" spans="2:8">
      <c r="H32" s="95"/>
    </row>
    <row r="33" spans="2:11" ht="22.5" customHeight="1">
      <c r="B33" s="344" t="s">
        <v>268</v>
      </c>
      <c r="C33" s="344"/>
      <c r="D33" s="344"/>
      <c r="H33" s="300" t="s">
        <v>269</v>
      </c>
      <c r="I33" s="300"/>
      <c r="J33" s="300"/>
      <c r="K33" s="300"/>
    </row>
    <row r="34" spans="2:11" ht="18" customHeight="1">
      <c r="B34" s="346" t="s">
        <v>270</v>
      </c>
      <c r="C34" s="346"/>
      <c r="D34" s="346"/>
      <c r="H34" s="96" t="s">
        <v>271</v>
      </c>
      <c r="I34" s="342" t="s">
        <v>77</v>
      </c>
      <c r="J34" s="343"/>
      <c r="K34" s="343"/>
    </row>
    <row r="35" spans="2:11" ht="15" customHeight="1">
      <c r="B35" s="72" t="s">
        <v>271</v>
      </c>
      <c r="C35" s="72" t="s">
        <v>444</v>
      </c>
      <c r="D35" s="96" t="s">
        <v>272</v>
      </c>
      <c r="H35" s="333" t="s">
        <v>273</v>
      </c>
      <c r="I35" s="240" t="s">
        <v>525</v>
      </c>
      <c r="J35" s="240"/>
      <c r="K35" s="240"/>
    </row>
    <row r="36" spans="2:11">
      <c r="B36" s="117" t="s">
        <v>274</v>
      </c>
      <c r="C36" s="90" t="s">
        <v>275</v>
      </c>
      <c r="D36" s="118">
        <f>E80</f>
        <v>0</v>
      </c>
      <c r="H36" s="333"/>
      <c r="I36" s="240"/>
      <c r="J36" s="240"/>
      <c r="K36" s="240"/>
    </row>
    <row r="37" spans="2:11" ht="27.75" customHeight="1">
      <c r="B37" s="117" t="s">
        <v>55</v>
      </c>
      <c r="C37" s="90"/>
      <c r="D37" s="118">
        <v>0</v>
      </c>
      <c r="H37" s="333"/>
      <c r="I37" s="240"/>
      <c r="J37" s="240"/>
      <c r="K37" s="240"/>
    </row>
    <row r="38" spans="2:11" ht="15" customHeight="1">
      <c r="B38" s="117" t="s">
        <v>55</v>
      </c>
      <c r="C38" s="90"/>
      <c r="D38" s="118">
        <v>0</v>
      </c>
      <c r="H38" s="341" t="s">
        <v>276</v>
      </c>
      <c r="I38" s="240" t="s">
        <v>277</v>
      </c>
      <c r="J38" s="240"/>
      <c r="K38" s="240"/>
    </row>
    <row r="39" spans="2:11">
      <c r="B39" s="117" t="s">
        <v>55</v>
      </c>
      <c r="C39" s="90"/>
      <c r="D39" s="118">
        <v>0</v>
      </c>
      <c r="H39" s="341"/>
      <c r="I39" s="240"/>
      <c r="J39" s="240"/>
      <c r="K39" s="240"/>
    </row>
    <row r="40" spans="2:11" ht="15" customHeight="1">
      <c r="B40" s="117" t="s">
        <v>55</v>
      </c>
      <c r="C40" s="90"/>
      <c r="D40" s="118">
        <v>0</v>
      </c>
      <c r="H40" s="333" t="s">
        <v>278</v>
      </c>
      <c r="I40" s="240" t="s">
        <v>279</v>
      </c>
      <c r="J40" s="240"/>
      <c r="K40" s="240"/>
    </row>
    <row r="41" spans="2:11" ht="15" customHeight="1">
      <c r="B41" s="117" t="s">
        <v>55</v>
      </c>
      <c r="C41" s="90"/>
      <c r="D41" s="118">
        <v>0</v>
      </c>
      <c r="H41" s="333"/>
      <c r="I41" s="240"/>
      <c r="J41" s="240"/>
      <c r="K41" s="240"/>
    </row>
    <row r="42" spans="2:11" ht="15" customHeight="1">
      <c r="B42" s="117" t="s">
        <v>55</v>
      </c>
      <c r="C42" s="90"/>
      <c r="D42" s="118">
        <v>0</v>
      </c>
      <c r="H42" s="333" t="s">
        <v>280</v>
      </c>
      <c r="I42" s="240" t="s">
        <v>281</v>
      </c>
      <c r="J42" s="240"/>
      <c r="K42" s="240"/>
    </row>
    <row r="43" spans="2:11">
      <c r="B43" s="117" t="s">
        <v>55</v>
      </c>
      <c r="C43" s="90"/>
      <c r="D43" s="118">
        <v>0</v>
      </c>
      <c r="H43" s="333"/>
      <c r="I43" s="240"/>
      <c r="J43" s="240"/>
      <c r="K43" s="240"/>
    </row>
    <row r="44" spans="2:11">
      <c r="B44" s="117" t="s">
        <v>55</v>
      </c>
      <c r="C44" s="90"/>
      <c r="D44" s="118">
        <v>0</v>
      </c>
      <c r="H44" s="333"/>
      <c r="I44" s="240"/>
      <c r="J44" s="240"/>
      <c r="K44" s="240"/>
    </row>
    <row r="45" spans="2:11">
      <c r="B45" s="117" t="s">
        <v>55</v>
      </c>
      <c r="C45" s="90"/>
      <c r="D45" s="118">
        <v>0</v>
      </c>
      <c r="H45" s="333"/>
      <c r="I45" s="240"/>
      <c r="J45" s="240"/>
      <c r="K45" s="240"/>
    </row>
    <row r="46" spans="2:11" ht="15" customHeight="1">
      <c r="B46" s="117" t="s">
        <v>55</v>
      </c>
      <c r="C46" s="90"/>
      <c r="D46" s="118">
        <v>0</v>
      </c>
      <c r="H46" s="333" t="s">
        <v>282</v>
      </c>
      <c r="I46" s="240" t="s">
        <v>526</v>
      </c>
      <c r="J46" s="240"/>
      <c r="K46" s="240"/>
    </row>
    <row r="47" spans="2:11">
      <c r="B47" s="117" t="s">
        <v>55</v>
      </c>
      <c r="C47" s="90"/>
      <c r="D47" s="118">
        <v>0</v>
      </c>
      <c r="H47" s="333"/>
      <c r="I47" s="240"/>
      <c r="J47" s="240"/>
      <c r="K47" s="240"/>
    </row>
    <row r="48" spans="2:11">
      <c r="B48" s="117" t="s">
        <v>55</v>
      </c>
      <c r="C48" s="90"/>
      <c r="D48" s="118">
        <v>0</v>
      </c>
      <c r="H48" s="333"/>
      <c r="I48" s="240"/>
      <c r="J48" s="240"/>
      <c r="K48" s="240"/>
    </row>
    <row r="49" spans="2:11 16383:16383">
      <c r="B49" s="117" t="s">
        <v>55</v>
      </c>
      <c r="C49" s="90"/>
      <c r="D49" s="118">
        <v>0</v>
      </c>
      <c r="H49" s="333"/>
      <c r="I49" s="240"/>
      <c r="J49" s="240"/>
      <c r="K49" s="240"/>
    </row>
    <row r="50" spans="2:11 16383:16383" ht="15" customHeight="1">
      <c r="B50" s="117" t="s">
        <v>55</v>
      </c>
      <c r="C50" s="90"/>
      <c r="D50" s="118">
        <v>0</v>
      </c>
      <c r="H50" s="341" t="s">
        <v>283</v>
      </c>
      <c r="I50" s="240" t="s">
        <v>284</v>
      </c>
      <c r="J50" s="240"/>
      <c r="K50" s="240"/>
      <c r="XFC50" s="1" t="s">
        <v>55</v>
      </c>
    </row>
    <row r="51" spans="2:11 16383:16383">
      <c r="B51" s="117" t="s">
        <v>55</v>
      </c>
      <c r="C51" s="90"/>
      <c r="D51" s="118">
        <v>0</v>
      </c>
      <c r="H51" s="341"/>
      <c r="I51" s="240"/>
      <c r="J51" s="240"/>
      <c r="K51" s="240"/>
      <c r="XFC51" s="97" t="s">
        <v>274</v>
      </c>
    </row>
    <row r="52" spans="2:11 16383:16383" ht="15" customHeight="1">
      <c r="B52" s="117" t="s">
        <v>55</v>
      </c>
      <c r="C52" s="90"/>
      <c r="D52" s="118">
        <v>0</v>
      </c>
      <c r="H52" s="333" t="s">
        <v>285</v>
      </c>
      <c r="I52" s="240" t="s">
        <v>286</v>
      </c>
      <c r="J52" s="240"/>
      <c r="K52" s="240"/>
      <c r="XFC52" s="97" t="s">
        <v>287</v>
      </c>
    </row>
    <row r="53" spans="2:11 16383:16383">
      <c r="B53" s="117" t="s">
        <v>55</v>
      </c>
      <c r="C53" s="90"/>
      <c r="D53" s="118">
        <v>0</v>
      </c>
      <c r="H53" s="333"/>
      <c r="I53" s="240"/>
      <c r="J53" s="240"/>
      <c r="K53" s="240"/>
      <c r="XFC53" s="97" t="s">
        <v>288</v>
      </c>
    </row>
    <row r="54" spans="2:11 16383:16383">
      <c r="B54" s="335" t="s">
        <v>289</v>
      </c>
      <c r="C54" s="336"/>
      <c r="D54" s="337"/>
      <c r="H54" s="333"/>
      <c r="I54" s="240"/>
      <c r="J54" s="240"/>
      <c r="K54" s="240"/>
      <c r="XFC54" s="1" t="s">
        <v>290</v>
      </c>
    </row>
    <row r="55" spans="2:11 16383:16383" ht="15" customHeight="1">
      <c r="B55" s="117" t="s">
        <v>55</v>
      </c>
      <c r="C55" s="119"/>
      <c r="D55" s="118">
        <v>0</v>
      </c>
      <c r="H55" s="333" t="s">
        <v>291</v>
      </c>
      <c r="I55" s="224" t="s">
        <v>292</v>
      </c>
      <c r="J55" s="224"/>
      <c r="K55" s="224"/>
      <c r="XFC55" s="1" t="s">
        <v>293</v>
      </c>
    </row>
    <row r="56" spans="2:11 16383:16383">
      <c r="B56" s="117" t="s">
        <v>55</v>
      </c>
      <c r="C56" s="119"/>
      <c r="D56" s="118">
        <v>0</v>
      </c>
      <c r="H56" s="333"/>
      <c r="I56" s="224"/>
      <c r="J56" s="224"/>
      <c r="K56" s="224"/>
      <c r="XFC56" s="1" t="s">
        <v>294</v>
      </c>
    </row>
    <row r="57" spans="2:11 16383:16383">
      <c r="B57" s="117" t="s">
        <v>55</v>
      </c>
      <c r="C57" s="119"/>
      <c r="D57" s="118">
        <v>0</v>
      </c>
      <c r="H57" s="333"/>
      <c r="I57" s="224"/>
      <c r="J57" s="224"/>
      <c r="K57" s="224"/>
      <c r="XFC57" s="1" t="s">
        <v>295</v>
      </c>
    </row>
    <row r="58" spans="2:11 16383:16383" ht="15" customHeight="1">
      <c r="B58" s="117" t="s">
        <v>55</v>
      </c>
      <c r="C58" s="119"/>
      <c r="D58" s="118">
        <v>0</v>
      </c>
      <c r="H58" s="333" t="s">
        <v>296</v>
      </c>
      <c r="I58" s="240" t="s">
        <v>297</v>
      </c>
      <c r="J58" s="240"/>
      <c r="K58" s="240"/>
      <c r="XFC58" s="1" t="s">
        <v>298</v>
      </c>
    </row>
    <row r="59" spans="2:11 16383:16383">
      <c r="B59" s="117" t="s">
        <v>55</v>
      </c>
      <c r="C59" s="119"/>
      <c r="D59" s="118">
        <v>0</v>
      </c>
      <c r="H59" s="333"/>
      <c r="I59" s="240"/>
      <c r="J59" s="240"/>
      <c r="K59" s="240"/>
      <c r="XFC59" s="1" t="s">
        <v>299</v>
      </c>
    </row>
    <row r="60" spans="2:11 16383:16383">
      <c r="B60" s="335" t="s">
        <v>300</v>
      </c>
      <c r="C60" s="336"/>
      <c r="D60" s="337"/>
      <c r="H60" s="333"/>
      <c r="I60" s="240"/>
      <c r="J60" s="240"/>
      <c r="K60" s="240"/>
      <c r="XFC60" s="1" t="s">
        <v>301</v>
      </c>
    </row>
    <row r="61" spans="2:11 16383:16383">
      <c r="B61" s="120" t="s">
        <v>424</v>
      </c>
      <c r="C61" s="119" t="s">
        <v>302</v>
      </c>
      <c r="D61" s="118"/>
      <c r="H61" s="333"/>
      <c r="I61" s="240"/>
      <c r="J61" s="240"/>
      <c r="K61" s="240"/>
      <c r="XFC61" s="1" t="s">
        <v>303</v>
      </c>
    </row>
    <row r="62" spans="2:11 16383:16383" ht="15" customHeight="1">
      <c r="B62" s="120" t="s">
        <v>425</v>
      </c>
      <c r="C62" s="119" t="s">
        <v>302</v>
      </c>
      <c r="D62" s="118"/>
      <c r="H62" s="333" t="s">
        <v>304</v>
      </c>
      <c r="I62" s="224" t="s">
        <v>305</v>
      </c>
      <c r="J62" s="224"/>
      <c r="K62" s="224"/>
    </row>
    <row r="63" spans="2:11 16383:16383">
      <c r="B63" s="338" t="s">
        <v>306</v>
      </c>
      <c r="C63" s="339"/>
      <c r="D63" s="98">
        <f>SUM(D55:D59)+SUM(D36:D53)+SUM(D61:D62)</f>
        <v>0</v>
      </c>
      <c r="H63" s="333"/>
      <c r="I63" s="224"/>
      <c r="J63" s="224"/>
      <c r="K63" s="224"/>
      <c r="XFC63" s="1" t="s">
        <v>307</v>
      </c>
    </row>
    <row r="64" spans="2:11 16383:16383">
      <c r="H64" s="333"/>
      <c r="I64" s="224"/>
      <c r="J64" s="224"/>
      <c r="K64" s="224"/>
      <c r="XFC64" s="1" t="s">
        <v>308</v>
      </c>
    </row>
    <row r="65" spans="2:11 16383:16383">
      <c r="H65" s="333"/>
      <c r="I65" s="224"/>
      <c r="J65" s="224"/>
      <c r="K65" s="224"/>
      <c r="XFC65" s="1" t="s">
        <v>309</v>
      </c>
    </row>
    <row r="66" spans="2:11 16383:16383" ht="15" customHeight="1">
      <c r="B66" s="121" t="s">
        <v>310</v>
      </c>
      <c r="C66" s="121" t="s">
        <v>311</v>
      </c>
      <c r="D66" s="121" t="s">
        <v>312</v>
      </c>
      <c r="E66" s="121" t="s">
        <v>313</v>
      </c>
      <c r="F66" s="121" t="s">
        <v>314</v>
      </c>
      <c r="H66" s="333" t="s">
        <v>315</v>
      </c>
      <c r="I66" s="224" t="s">
        <v>316</v>
      </c>
      <c r="J66" s="224"/>
      <c r="K66" s="224"/>
      <c r="XFC66" s="1" t="s">
        <v>55</v>
      </c>
    </row>
    <row r="67" spans="2:11 16383:16383">
      <c r="B67" s="37"/>
      <c r="C67" s="122">
        <v>0</v>
      </c>
      <c r="D67" s="37">
        <v>2</v>
      </c>
      <c r="E67" s="123">
        <f>+C67*D67</f>
        <v>0</v>
      </c>
      <c r="F67" s="37" t="s">
        <v>55</v>
      </c>
      <c r="H67" s="333"/>
      <c r="I67" s="224"/>
      <c r="J67" s="224"/>
      <c r="K67" s="224"/>
      <c r="XFC67" s="1" t="s">
        <v>317</v>
      </c>
    </row>
    <row r="68" spans="2:11 16383:16383">
      <c r="B68" s="37"/>
      <c r="C68" s="122"/>
      <c r="D68" s="37"/>
      <c r="E68" s="123">
        <f>+C68*D68</f>
        <v>0</v>
      </c>
      <c r="F68" s="37" t="s">
        <v>55</v>
      </c>
      <c r="H68" s="333"/>
      <c r="I68" s="224"/>
      <c r="J68" s="224"/>
      <c r="K68" s="224"/>
      <c r="XFC68" s="1" t="s">
        <v>318</v>
      </c>
    </row>
    <row r="69" spans="2:11 16383:16383">
      <c r="B69" s="37"/>
      <c r="C69" s="122"/>
      <c r="D69" s="37"/>
      <c r="E69" s="123">
        <f>+C69*D69</f>
        <v>0</v>
      </c>
      <c r="F69" s="37" t="s">
        <v>55</v>
      </c>
      <c r="H69" s="340"/>
      <c r="I69" s="224"/>
      <c r="J69" s="224"/>
      <c r="K69" s="224"/>
      <c r="XFC69" s="1" t="s">
        <v>319</v>
      </c>
    </row>
    <row r="70" spans="2:11 16383:16383" ht="49.5">
      <c r="B70" s="37"/>
      <c r="C70" s="122"/>
      <c r="D70" s="37"/>
      <c r="E70" s="123">
        <f>+C70*D70</f>
        <v>0</v>
      </c>
      <c r="F70" s="37" t="s">
        <v>55</v>
      </c>
      <c r="H70" s="35" t="s">
        <v>320</v>
      </c>
      <c r="I70" s="241" t="s">
        <v>321</v>
      </c>
      <c r="J70" s="241"/>
      <c r="K70" s="241"/>
    </row>
    <row r="71" spans="2:11 16383:16383" ht="15" customHeight="1">
      <c r="B71" s="37"/>
      <c r="C71" s="122"/>
      <c r="D71" s="37"/>
      <c r="E71" s="123">
        <f>+C71*D71</f>
        <v>0</v>
      </c>
      <c r="F71" s="37" t="s">
        <v>55</v>
      </c>
      <c r="H71" s="333" t="s">
        <v>322</v>
      </c>
      <c r="I71" s="224" t="s">
        <v>527</v>
      </c>
      <c r="J71" s="224"/>
      <c r="K71" s="224"/>
    </row>
    <row r="72" spans="2:11 16383:16383">
      <c r="B72" s="37"/>
      <c r="C72" s="122"/>
      <c r="D72" s="37"/>
      <c r="E72" s="123">
        <f t="shared" ref="E72:E74" si="0">+C72*D72</f>
        <v>0</v>
      </c>
      <c r="F72" s="37" t="s">
        <v>55</v>
      </c>
      <c r="H72" s="333"/>
      <c r="I72" s="224"/>
      <c r="J72" s="224"/>
      <c r="K72" s="224"/>
    </row>
    <row r="73" spans="2:11 16383:16383">
      <c r="B73" s="37"/>
      <c r="C73" s="122"/>
      <c r="D73" s="37"/>
      <c r="E73" s="123">
        <f t="shared" si="0"/>
        <v>0</v>
      </c>
      <c r="F73" s="37" t="s">
        <v>55</v>
      </c>
      <c r="H73" s="333"/>
      <c r="I73" s="224"/>
      <c r="J73" s="224"/>
      <c r="K73" s="224"/>
    </row>
    <row r="74" spans="2:11 16383:16383" ht="15" customHeight="1">
      <c r="B74" s="37"/>
      <c r="C74" s="122"/>
      <c r="D74" s="37"/>
      <c r="E74" s="123">
        <f t="shared" si="0"/>
        <v>0</v>
      </c>
      <c r="F74" s="37" t="s">
        <v>55</v>
      </c>
      <c r="H74" s="333" t="s">
        <v>323</v>
      </c>
      <c r="I74" s="224" t="s">
        <v>528</v>
      </c>
      <c r="J74" s="224"/>
      <c r="K74" s="224"/>
    </row>
    <row r="75" spans="2:11 16383:16383">
      <c r="B75" s="37"/>
      <c r="C75" s="122"/>
      <c r="D75" s="37"/>
      <c r="E75" s="123">
        <f>+C75*D75</f>
        <v>0</v>
      </c>
      <c r="F75" s="37" t="s">
        <v>55</v>
      </c>
      <c r="H75" s="333"/>
      <c r="I75" s="224"/>
      <c r="J75" s="224"/>
      <c r="K75" s="224"/>
    </row>
    <row r="76" spans="2:11 16383:16383" ht="15" customHeight="1">
      <c r="B76" s="37"/>
      <c r="C76" s="122"/>
      <c r="D76" s="37"/>
      <c r="E76" s="123">
        <f>+C76*D76</f>
        <v>0</v>
      </c>
      <c r="F76" s="37" t="s">
        <v>55</v>
      </c>
      <c r="H76" s="333" t="s">
        <v>324</v>
      </c>
      <c r="I76" s="240" t="s">
        <v>529</v>
      </c>
      <c r="J76" s="240"/>
      <c r="K76" s="240"/>
    </row>
    <row r="77" spans="2:11 16383:16383">
      <c r="B77" s="37"/>
      <c r="C77" s="122"/>
      <c r="D77" s="37"/>
      <c r="E77" s="123">
        <f>+C77*D77</f>
        <v>0</v>
      </c>
      <c r="F77" s="37" t="s">
        <v>55</v>
      </c>
      <c r="H77" s="333"/>
      <c r="I77" s="240"/>
      <c r="J77" s="240"/>
      <c r="K77" s="240"/>
    </row>
    <row r="78" spans="2:11 16383:16383">
      <c r="H78" s="333"/>
      <c r="I78" s="240"/>
      <c r="J78" s="240"/>
      <c r="K78" s="240"/>
      <c r="XFC78" s="1" t="s">
        <v>55</v>
      </c>
    </row>
    <row r="79" spans="2:11 16383:16383">
      <c r="H79" s="333"/>
      <c r="I79" s="240"/>
      <c r="J79" s="240"/>
      <c r="K79" s="240"/>
      <c r="XFC79" s="1" t="s">
        <v>325</v>
      </c>
    </row>
    <row r="80" spans="2:11 16383:16383" ht="15" customHeight="1">
      <c r="D80" s="124" t="s">
        <v>326</v>
      </c>
      <c r="E80" s="125">
        <f>SUM(E67:E77)</f>
        <v>0</v>
      </c>
      <c r="H80" s="333" t="s">
        <v>327</v>
      </c>
      <c r="I80" s="224" t="s">
        <v>328</v>
      </c>
      <c r="J80" s="224"/>
      <c r="K80" s="224"/>
      <c r="XFC80" s="1" t="s">
        <v>329</v>
      </c>
    </row>
    <row r="81" spans="2:11 16383:16383">
      <c r="H81" s="333"/>
      <c r="I81" s="224"/>
      <c r="J81" s="224"/>
      <c r="K81" s="224"/>
      <c r="XFC81" s="1" t="s">
        <v>330</v>
      </c>
    </row>
    <row r="82" spans="2:11 16383:16383">
      <c r="H82" s="333"/>
      <c r="I82" s="224"/>
      <c r="J82" s="224"/>
      <c r="K82" s="224"/>
    </row>
    <row r="83" spans="2:11 16383:16383">
      <c r="H83" s="334" t="s">
        <v>289</v>
      </c>
      <c r="I83" s="334"/>
      <c r="J83" s="334"/>
      <c r="K83" s="334"/>
    </row>
    <row r="84" spans="2:11 16383:16383" ht="15" customHeight="1">
      <c r="H84" s="333" t="s">
        <v>331</v>
      </c>
      <c r="I84" s="224" t="s">
        <v>332</v>
      </c>
      <c r="J84" s="224"/>
      <c r="K84" s="224"/>
    </row>
    <row r="85" spans="2:11 16383:16383">
      <c r="H85" s="333"/>
      <c r="I85" s="224"/>
      <c r="J85" s="224"/>
      <c r="K85" s="224"/>
    </row>
    <row r="86" spans="2:11 16383:16383" ht="15" customHeight="1">
      <c r="H86" s="333" t="s">
        <v>333</v>
      </c>
      <c r="I86" s="240" t="s">
        <v>334</v>
      </c>
      <c r="J86" s="240"/>
      <c r="K86" s="240"/>
    </row>
    <row r="87" spans="2:11 16383:16383">
      <c r="H87" s="333"/>
      <c r="I87" s="240"/>
      <c r="J87" s="240"/>
      <c r="K87" s="240"/>
    </row>
    <row r="88" spans="2:11 16383:16383">
      <c r="H88" s="333"/>
      <c r="I88" s="240"/>
      <c r="J88" s="240"/>
      <c r="K88" s="240"/>
    </row>
    <row r="89" spans="2:11 16383:16383" ht="15" customHeight="1">
      <c r="H89" s="333" t="s">
        <v>335</v>
      </c>
      <c r="I89" s="240" t="s">
        <v>336</v>
      </c>
      <c r="J89" s="240"/>
      <c r="K89" s="240"/>
    </row>
    <row r="90" spans="2:11 16383:16383">
      <c r="H90" s="333"/>
      <c r="I90" s="240"/>
      <c r="J90" s="240"/>
      <c r="K90" s="240"/>
    </row>
    <row r="91" spans="2:11 16383:16383">
      <c r="H91" s="333"/>
      <c r="I91" s="240"/>
      <c r="J91" s="240"/>
      <c r="K91" s="240"/>
    </row>
    <row r="95" spans="2:11 16383:16383" ht="21.75">
      <c r="B95" s="126" t="s">
        <v>244</v>
      </c>
    </row>
    <row r="96" spans="2:11 16383:16383">
      <c r="B96" s="127" t="s">
        <v>421</v>
      </c>
    </row>
    <row r="97" spans="2:10">
      <c r="B97" s="85" t="s">
        <v>532</v>
      </c>
      <c r="C97" s="85"/>
      <c r="D97" s="85"/>
      <c r="E97" s="85"/>
      <c r="F97" s="85"/>
      <c r="G97" s="85"/>
      <c r="H97" s="128"/>
    </row>
    <row r="98" spans="2:10" ht="29.25" customHeight="1">
      <c r="B98" s="332" t="s">
        <v>533</v>
      </c>
      <c r="C98" s="332"/>
      <c r="D98" s="332"/>
      <c r="E98" s="332"/>
      <c r="F98" s="332"/>
      <c r="G98" s="332"/>
      <c r="H98" s="332"/>
    </row>
    <row r="99" spans="2:10">
      <c r="B99" s="85" t="s">
        <v>423</v>
      </c>
      <c r="C99" s="85"/>
      <c r="D99" s="85"/>
      <c r="E99" s="85"/>
      <c r="F99" s="85"/>
      <c r="G99" s="85"/>
      <c r="H99" s="128"/>
    </row>
    <row r="103" spans="2:10">
      <c r="B103" s="28"/>
    </row>
    <row r="104" spans="2:10">
      <c r="B104" s="28"/>
    </row>
    <row r="105" spans="2:10" ht="17.25" thickBot="1"/>
    <row r="106" spans="2:10">
      <c r="B106" s="349" t="s">
        <v>420</v>
      </c>
      <c r="C106" s="350"/>
      <c r="D106" s="350"/>
      <c r="E106" s="350"/>
      <c r="F106" s="350"/>
      <c r="G106" s="350"/>
      <c r="H106" s="350"/>
      <c r="I106" s="350"/>
      <c r="J106" s="351"/>
    </row>
    <row r="107" spans="2:10" ht="33">
      <c r="B107" s="99"/>
      <c r="C107" s="100" t="s">
        <v>408</v>
      </c>
      <c r="D107" s="100" t="s">
        <v>409</v>
      </c>
      <c r="E107" s="100" t="s">
        <v>422</v>
      </c>
      <c r="F107" s="100" t="s">
        <v>410</v>
      </c>
      <c r="G107" s="100" t="s">
        <v>411</v>
      </c>
      <c r="H107" s="100" t="s">
        <v>412</v>
      </c>
      <c r="I107" s="100" t="s">
        <v>413</v>
      </c>
      <c r="J107" s="101" t="s">
        <v>414</v>
      </c>
    </row>
    <row r="108" spans="2:10">
      <c r="B108" s="352" t="s">
        <v>415</v>
      </c>
      <c r="C108" s="353">
        <f>SUM(D61:D62)</f>
        <v>0</v>
      </c>
      <c r="D108" s="102" t="e">
        <f>(C108*100)/C111</f>
        <v>#DIV/0!</v>
      </c>
      <c r="E108" s="75" t="s">
        <v>418</v>
      </c>
      <c r="F108" s="103" t="e">
        <f>(G108*100)/C108</f>
        <v>#DIV/0!</v>
      </c>
      <c r="G108" s="104">
        <f>D61</f>
        <v>0</v>
      </c>
      <c r="H108" s="354">
        <v>0.7</v>
      </c>
      <c r="I108" s="103">
        <f>G108*0.7</f>
        <v>0</v>
      </c>
      <c r="J108" s="105">
        <f>G108*(100%-H108)</f>
        <v>0</v>
      </c>
    </row>
    <row r="109" spans="2:10">
      <c r="B109" s="352"/>
      <c r="C109" s="353"/>
      <c r="D109" s="102" t="e">
        <f>(C110*100)/C111</f>
        <v>#DIV/0!</v>
      </c>
      <c r="E109" s="75" t="s">
        <v>419</v>
      </c>
      <c r="F109" s="103" t="e">
        <f>(G109*100)/C108</f>
        <v>#DIV/0!</v>
      </c>
      <c r="G109" s="104">
        <f>D62</f>
        <v>0</v>
      </c>
      <c r="H109" s="354"/>
      <c r="I109" s="103">
        <f>G109*0.7</f>
        <v>0</v>
      </c>
      <c r="J109" s="105">
        <f>G109*(100%-H108)</f>
        <v>0</v>
      </c>
    </row>
    <row r="110" spans="2:10">
      <c r="B110" s="106" t="s">
        <v>416</v>
      </c>
      <c r="C110" s="103">
        <f>C111-C108</f>
        <v>0</v>
      </c>
      <c r="D110" s="75"/>
      <c r="E110" s="75"/>
      <c r="F110" s="75"/>
      <c r="G110" s="75"/>
      <c r="H110" s="107">
        <v>0.3</v>
      </c>
      <c r="I110" s="103">
        <f>C110*0.35</f>
        <v>0</v>
      </c>
      <c r="J110" s="105">
        <f>C110*(100%-H110)</f>
        <v>0</v>
      </c>
    </row>
    <row r="111" spans="2:10" ht="17.25" thickBot="1">
      <c r="B111" s="108" t="s">
        <v>417</v>
      </c>
      <c r="C111" s="109">
        <f>D63</f>
        <v>0</v>
      </c>
      <c r="D111" s="110"/>
      <c r="E111" s="110"/>
      <c r="F111" s="110"/>
      <c r="G111" s="110"/>
      <c r="H111" s="110"/>
      <c r="I111" s="111">
        <f>SUM(I108:I110)</f>
        <v>0</v>
      </c>
      <c r="J111" s="112">
        <f>SUM(J108:J110)</f>
        <v>0</v>
      </c>
    </row>
    <row r="112" spans="2:10">
      <c r="C112" s="113"/>
    </row>
    <row r="113" spans="3:8" ht="17.25" thickBot="1">
      <c r="H113" s="114"/>
    </row>
    <row r="114" spans="3:8" ht="21.75" customHeight="1">
      <c r="C114" s="113"/>
      <c r="E114" s="129" t="s">
        <v>426</v>
      </c>
      <c r="F114" s="3"/>
      <c r="G114" s="3"/>
      <c r="H114" s="115"/>
    </row>
    <row r="115" spans="3:8" ht="50.25" customHeight="1">
      <c r="E115" s="169" t="s">
        <v>530</v>
      </c>
      <c r="F115" s="347"/>
      <c r="G115" s="347"/>
      <c r="H115" s="348"/>
    </row>
    <row r="116" spans="3:8">
      <c r="E116" s="5"/>
      <c r="F116" s="6"/>
      <c r="G116" s="6"/>
      <c r="H116" s="116"/>
    </row>
    <row r="117" spans="3:8" ht="78.75" customHeight="1" thickBot="1">
      <c r="E117" s="164" t="s">
        <v>531</v>
      </c>
      <c r="F117" s="165"/>
      <c r="G117" s="165"/>
      <c r="H117" s="166"/>
    </row>
  </sheetData>
  <mergeCells count="73">
    <mergeCell ref="E115:H115"/>
    <mergeCell ref="E117:H117"/>
    <mergeCell ref="B106:J106"/>
    <mergeCell ref="B108:B109"/>
    <mergeCell ref="C108:C109"/>
    <mergeCell ref="H108:H109"/>
    <mergeCell ref="B98:H98"/>
    <mergeCell ref="B22:F22"/>
    <mergeCell ref="B9:F9"/>
    <mergeCell ref="B11:F11"/>
    <mergeCell ref="B14:F14"/>
    <mergeCell ref="B15:F15"/>
    <mergeCell ref="B16:F16"/>
    <mergeCell ref="B17:F17"/>
    <mergeCell ref="B18:F18"/>
    <mergeCell ref="B19:F19"/>
    <mergeCell ref="B20:F20"/>
    <mergeCell ref="B21:F21"/>
    <mergeCell ref="B34:D34"/>
    <mergeCell ref="H35:H37"/>
    <mergeCell ref="H42:H45"/>
    <mergeCell ref="I34:K34"/>
    <mergeCell ref="B23:F23"/>
    <mergeCell ref="B24:F24"/>
    <mergeCell ref="B25:F25"/>
    <mergeCell ref="B26:F26"/>
    <mergeCell ref="B27:F27"/>
    <mergeCell ref="B28:F28"/>
    <mergeCell ref="B29:F29"/>
    <mergeCell ref="B30:F30"/>
    <mergeCell ref="B31:F31"/>
    <mergeCell ref="B33:D33"/>
    <mergeCell ref="H33:K33"/>
    <mergeCell ref="I35:K37"/>
    <mergeCell ref="H38:H39"/>
    <mergeCell ref="I38:K39"/>
    <mergeCell ref="H40:H41"/>
    <mergeCell ref="I40:K41"/>
    <mergeCell ref="I42:K45"/>
    <mergeCell ref="H46:H49"/>
    <mergeCell ref="I46:K49"/>
    <mergeCell ref="H50:H51"/>
    <mergeCell ref="I50:K51"/>
    <mergeCell ref="I70:K70"/>
    <mergeCell ref="H52:H54"/>
    <mergeCell ref="I52:K54"/>
    <mergeCell ref="B54:D54"/>
    <mergeCell ref="H55:H57"/>
    <mergeCell ref="I55:K57"/>
    <mergeCell ref="H58:H61"/>
    <mergeCell ref="I58:K61"/>
    <mergeCell ref="B60:D60"/>
    <mergeCell ref="H62:H65"/>
    <mergeCell ref="I62:K65"/>
    <mergeCell ref="B63:C63"/>
    <mergeCell ref="H66:H69"/>
    <mergeCell ref="I66:K69"/>
    <mergeCell ref="B2:H2"/>
    <mergeCell ref="H89:H91"/>
    <mergeCell ref="I89:K91"/>
    <mergeCell ref="H80:H82"/>
    <mergeCell ref="I80:K82"/>
    <mergeCell ref="H83:K83"/>
    <mergeCell ref="H84:H85"/>
    <mergeCell ref="I84:K85"/>
    <mergeCell ref="H86:H88"/>
    <mergeCell ref="I86:K88"/>
    <mergeCell ref="H71:H73"/>
    <mergeCell ref="I71:K73"/>
    <mergeCell ref="H74:H75"/>
    <mergeCell ref="I74:K75"/>
    <mergeCell ref="H76:H79"/>
    <mergeCell ref="I76:K79"/>
  </mergeCells>
  <dataValidations count="3">
    <dataValidation type="list" allowBlank="1" showInputMessage="1" showErrorMessage="1" sqref="F67:F77" xr:uid="{00000000-0002-0000-0C00-000000000000}">
      <formula1>$XFC$78:$XFC$81</formula1>
    </dataValidation>
    <dataValidation type="list" allowBlank="1" showInputMessage="1" showErrorMessage="1" sqref="B36:B53" xr:uid="{00000000-0002-0000-0C00-000001000000}">
      <formula1>$XFC$50:$XFC$65</formula1>
    </dataValidation>
    <dataValidation type="list" allowBlank="1" showInputMessage="1" showErrorMessage="1" sqref="B55:B59" xr:uid="{00000000-0002-0000-0C00-000002000000}">
      <formula1>$XFC$66:$XFC$69</formula1>
    </dataValidation>
  </dataValidations>
  <pageMargins left="0.7" right="0.7" top="0.75" bottom="0.75" header="0.3" footer="0.3"/>
  <pageSetup paperSize="9"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1B31"/>
  </sheetPr>
  <dimension ref="A2:XFD22"/>
  <sheetViews>
    <sheetView showGridLines="0" tabSelected="1" topLeftCell="A16" zoomScaleNormal="100" workbookViewId="0">
      <selection activeCell="B28" sqref="B28"/>
    </sheetView>
  </sheetViews>
  <sheetFormatPr baseColWidth="10" defaultColWidth="0" defaultRowHeight="16.5"/>
  <cols>
    <col min="1" max="1" width="41.140625" style="1" customWidth="1"/>
    <col min="2" max="2" width="94.140625" style="1" customWidth="1"/>
    <col min="3" max="3" width="38" style="1" customWidth="1"/>
    <col min="4" max="16383" width="11.42578125" style="1" hidden="1"/>
    <col min="16384" max="16384" width="0" style="1" hidden="1"/>
  </cols>
  <sheetData>
    <row r="2" spans="1:6 16384:16384" ht="24.75" customHeight="1">
      <c r="A2" s="215" t="s">
        <v>337</v>
      </c>
      <c r="B2" s="215"/>
      <c r="C2" s="19"/>
      <c r="D2" s="19"/>
      <c r="E2" s="19"/>
      <c r="F2" s="19"/>
    </row>
    <row r="3" spans="1:6 16384:16384" ht="18.75" customHeight="1"/>
    <row r="4" spans="1:6 16384:16384" ht="29.25" customHeight="1">
      <c r="A4" s="261" t="s">
        <v>534</v>
      </c>
      <c r="B4" s="261"/>
    </row>
    <row r="6" spans="1:6 16384:16384" ht="35.25" customHeight="1">
      <c r="A6" s="278" t="s">
        <v>111</v>
      </c>
      <c r="B6" s="261"/>
    </row>
    <row r="8" spans="1:6 16384:16384">
      <c r="A8" s="300" t="s">
        <v>338</v>
      </c>
      <c r="B8" s="300"/>
    </row>
    <row r="10" spans="1:6 16384:16384" ht="84" customHeight="1">
      <c r="A10" s="76" t="s">
        <v>339</v>
      </c>
      <c r="B10" s="37"/>
    </row>
    <row r="11" spans="1:6 16384:16384" ht="30" customHeight="1">
      <c r="A11" s="356" t="s">
        <v>340</v>
      </c>
      <c r="B11" s="356"/>
    </row>
    <row r="12" spans="1:6 16384:16384">
      <c r="A12" s="67" t="s">
        <v>341</v>
      </c>
      <c r="B12" s="74" t="s">
        <v>174</v>
      </c>
      <c r="XFD12" s="1" t="s">
        <v>116</v>
      </c>
    </row>
    <row r="13" spans="1:6 16384:16384">
      <c r="A13" s="67" t="s">
        <v>342</v>
      </c>
      <c r="B13" s="131" t="s">
        <v>343</v>
      </c>
      <c r="XFD13" s="1" t="s">
        <v>174</v>
      </c>
    </row>
    <row r="14" spans="1:6 16384:16384" ht="30.75" customHeight="1">
      <c r="A14" s="357" t="s">
        <v>344</v>
      </c>
      <c r="B14" s="357"/>
    </row>
    <row r="15" spans="1:6 16384:16384">
      <c r="A15" s="355" t="s">
        <v>116</v>
      </c>
      <c r="B15" s="355"/>
      <c r="XFD15" s="1" t="s">
        <v>116</v>
      </c>
    </row>
    <row r="16" spans="1:6 16384:16384" ht="49.5">
      <c r="A16" s="132" t="s">
        <v>345</v>
      </c>
      <c r="B16" s="133"/>
      <c r="XFD16" s="1" t="s">
        <v>346</v>
      </c>
    </row>
    <row r="17" spans="1:2 16384:16384">
      <c r="A17" s="134" t="s">
        <v>347</v>
      </c>
      <c r="B17" s="37"/>
      <c r="XFD17" s="1" t="s">
        <v>348</v>
      </c>
    </row>
    <row r="18" spans="1:2 16384:16384">
      <c r="XFD18" s="1" t="s">
        <v>349</v>
      </c>
    </row>
    <row r="19" spans="1:2 16384:16384">
      <c r="A19" s="30"/>
      <c r="XFD19" s="1" t="s">
        <v>350</v>
      </c>
    </row>
    <row r="20" spans="1:2 16384:16384">
      <c r="XFD20" s="1" t="s">
        <v>351</v>
      </c>
    </row>
    <row r="21" spans="1:2 16384:16384">
      <c r="XFD21" s="1" t="s">
        <v>352</v>
      </c>
    </row>
    <row r="22" spans="1:2 16384:16384">
      <c r="XFD22" s="1" t="s">
        <v>353</v>
      </c>
    </row>
  </sheetData>
  <mergeCells count="7">
    <mergeCell ref="A15:B15"/>
    <mergeCell ref="A2:B2"/>
    <mergeCell ref="A4:B4"/>
    <mergeCell ref="A6:B6"/>
    <mergeCell ref="A8:B8"/>
    <mergeCell ref="A11:B11"/>
    <mergeCell ref="A14:B14"/>
  </mergeCells>
  <dataValidations count="2">
    <dataValidation type="list" allowBlank="1" showInputMessage="1" showErrorMessage="1" sqref="B12" xr:uid="{00000000-0002-0000-0D00-000000000000}">
      <formula1>$XFD$12:$XFD$13</formula1>
    </dataValidation>
    <dataValidation type="list" allowBlank="1" showInputMessage="1" showErrorMessage="1" sqref="A15:B15" xr:uid="{00000000-0002-0000-0D00-000001000000}">
      <formula1>$XFD$15:$XFD$22</formula1>
    </dataValidation>
  </dataValidations>
  <pageMargins left="0.7" right="0.7" top="0.75" bottom="0.75" header="0.3" footer="0.3"/>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1AC5D"/>
  </sheetPr>
  <dimension ref="A3:C12"/>
  <sheetViews>
    <sheetView showGridLines="0" zoomScaleNormal="100" workbookViewId="0">
      <selection activeCell="B23" sqref="B23"/>
    </sheetView>
  </sheetViews>
  <sheetFormatPr baseColWidth="10" defaultColWidth="0" defaultRowHeight="16.5"/>
  <cols>
    <col min="1" max="1" width="37.28515625" style="1" customWidth="1"/>
    <col min="2" max="2" width="88" style="1" customWidth="1"/>
    <col min="3" max="3" width="24.42578125" style="1" customWidth="1"/>
    <col min="4" max="16384" width="11.42578125" style="1" hidden="1"/>
  </cols>
  <sheetData>
    <row r="3" spans="1:2" ht="21.75">
      <c r="A3" s="215" t="s">
        <v>354</v>
      </c>
      <c r="B3" s="215"/>
    </row>
    <row r="5" spans="1:2">
      <c r="A5" s="300" t="s">
        <v>355</v>
      </c>
      <c r="B5" s="300"/>
    </row>
    <row r="7" spans="1:2">
      <c r="A7" s="67" t="s">
        <v>218</v>
      </c>
      <c r="B7" s="130" t="s">
        <v>445</v>
      </c>
    </row>
    <row r="8" spans="1:2">
      <c r="A8" s="67" t="s">
        <v>356</v>
      </c>
      <c r="B8" s="37" t="s">
        <v>357</v>
      </c>
    </row>
    <row r="9" spans="1:2" hidden="1">
      <c r="A9" s="75" t="s">
        <v>225</v>
      </c>
      <c r="B9" s="75"/>
    </row>
    <row r="10" spans="1:2" hidden="1">
      <c r="A10" s="75" t="s">
        <v>358</v>
      </c>
      <c r="B10" s="75"/>
    </row>
    <row r="11" spans="1:2" hidden="1">
      <c r="A11" s="75" t="s">
        <v>189</v>
      </c>
      <c r="B11" s="75"/>
    </row>
    <row r="12" spans="1:2" hidden="1">
      <c r="A12" s="75" t="s">
        <v>190</v>
      </c>
      <c r="B12" s="75"/>
    </row>
  </sheetData>
  <mergeCells count="2">
    <mergeCell ref="A3:B3"/>
    <mergeCell ref="A5:B5"/>
  </mergeCells>
  <hyperlinks>
    <hyperlink ref="B7" r:id="rId1" xr:uid="{00000000-0004-0000-0E00-000000000000}"/>
  </hyperlinks>
  <pageMargins left="0.7" right="0.7" top="0.75" bottom="0.75" header="0.3" footer="0.3"/>
  <pageSetup paperSize="9" orientation="portrait" horizontalDpi="0"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1AC5D"/>
  </sheetPr>
  <dimension ref="B2:R1048554"/>
  <sheetViews>
    <sheetView showGridLines="0" topLeftCell="A73" zoomScale="89" zoomScaleNormal="89" workbookViewId="0">
      <selection activeCell="G81" sqref="G81"/>
    </sheetView>
  </sheetViews>
  <sheetFormatPr baseColWidth="10" defaultColWidth="11.42578125" defaultRowHeight="16.5"/>
  <cols>
    <col min="1" max="1" width="11.42578125" style="1"/>
    <col min="2" max="2" width="16.140625" style="1" customWidth="1"/>
    <col min="3" max="3" width="41.140625" style="1" customWidth="1"/>
    <col min="4" max="4" width="23.85546875" style="1" customWidth="1"/>
    <col min="5" max="5" width="29" style="1" customWidth="1"/>
    <col min="6" max="6" width="40.28515625" style="1" customWidth="1"/>
    <col min="7" max="16384" width="11.42578125" style="1"/>
  </cols>
  <sheetData>
    <row r="2" spans="2:18" ht="17.25" customHeight="1">
      <c r="D2" s="204"/>
      <c r="E2" s="204"/>
      <c r="F2" s="19"/>
      <c r="G2" s="19"/>
      <c r="H2" s="19"/>
      <c r="I2" s="19"/>
      <c r="J2" s="19"/>
      <c r="K2" s="19"/>
      <c r="L2" s="19"/>
      <c r="M2" s="19"/>
      <c r="N2" s="19"/>
      <c r="O2" s="19"/>
      <c r="P2" s="19"/>
      <c r="Q2" s="19"/>
      <c r="R2" s="19"/>
    </row>
    <row r="3" spans="2:18" ht="27.75" customHeight="1">
      <c r="B3" s="175" t="s">
        <v>455</v>
      </c>
      <c r="C3" s="175"/>
      <c r="D3" s="175"/>
      <c r="E3" s="175"/>
      <c r="F3" s="175"/>
      <c r="G3" s="19"/>
      <c r="H3" s="19"/>
      <c r="I3" s="19"/>
      <c r="J3" s="19"/>
      <c r="K3" s="19"/>
      <c r="L3" s="19"/>
      <c r="M3" s="19"/>
      <c r="N3" s="19"/>
      <c r="O3" s="19"/>
      <c r="P3" s="19"/>
      <c r="Q3" s="19"/>
      <c r="R3" s="19"/>
    </row>
    <row r="4" spans="2:18" ht="17.25">
      <c r="B4" s="178" t="s">
        <v>0</v>
      </c>
      <c r="C4" s="178"/>
      <c r="D4" s="178"/>
      <c r="E4" s="178"/>
      <c r="F4" s="20" t="s">
        <v>1</v>
      </c>
    </row>
    <row r="5" spans="2:18" ht="17.25" customHeight="1">
      <c r="B5" s="179" t="s">
        <v>2</v>
      </c>
      <c r="C5" s="179"/>
      <c r="D5" s="180"/>
      <c r="E5" s="180"/>
      <c r="F5" s="181" t="s">
        <v>456</v>
      </c>
    </row>
    <row r="6" spans="2:18" ht="15.75" customHeight="1">
      <c r="B6" s="179" t="s">
        <v>3</v>
      </c>
      <c r="C6" s="179"/>
      <c r="D6" s="180" t="s">
        <v>4</v>
      </c>
      <c r="E6" s="180"/>
      <c r="F6" s="182"/>
    </row>
    <row r="7" spans="2:18" ht="21" customHeight="1">
      <c r="B7" s="179" t="s">
        <v>5</v>
      </c>
      <c r="C7" s="179"/>
      <c r="D7" s="180" t="s">
        <v>4</v>
      </c>
      <c r="E7" s="180"/>
      <c r="F7" s="182"/>
    </row>
    <row r="8" spans="2:18" ht="17.25" customHeight="1">
      <c r="B8" s="179" t="s">
        <v>6</v>
      </c>
      <c r="C8" s="179"/>
      <c r="D8" s="180" t="s">
        <v>4</v>
      </c>
      <c r="E8" s="180"/>
      <c r="F8" s="182"/>
    </row>
    <row r="9" spans="2:18" ht="16.5" customHeight="1">
      <c r="B9" s="179" t="s">
        <v>7</v>
      </c>
      <c r="C9" s="179"/>
      <c r="D9" s="180" t="s">
        <v>4</v>
      </c>
      <c r="E9" s="180"/>
      <c r="F9" s="182"/>
    </row>
    <row r="10" spans="2:18" ht="16.5" customHeight="1">
      <c r="B10" s="179" t="s">
        <v>8</v>
      </c>
      <c r="C10" s="179"/>
      <c r="D10" s="180"/>
      <c r="E10" s="180"/>
      <c r="F10" s="182"/>
    </row>
    <row r="11" spans="2:18" ht="17.25" customHeight="1">
      <c r="B11" s="179" t="s">
        <v>9</v>
      </c>
      <c r="C11" s="179"/>
      <c r="D11" s="180"/>
      <c r="E11" s="180"/>
      <c r="F11" s="183"/>
    </row>
    <row r="12" spans="2:18" ht="17.25">
      <c r="B12" s="184" t="s">
        <v>360</v>
      </c>
      <c r="C12" s="184"/>
      <c r="D12" s="184"/>
      <c r="E12" s="184"/>
      <c r="F12" s="21" t="s">
        <v>1</v>
      </c>
    </row>
    <row r="13" spans="2:18" ht="15" customHeight="1">
      <c r="B13" s="179" t="s">
        <v>10</v>
      </c>
      <c r="C13" s="179"/>
      <c r="D13" s="185"/>
      <c r="E13" s="185"/>
      <c r="F13" s="186" t="s">
        <v>104</v>
      </c>
    </row>
    <row r="14" spans="2:18">
      <c r="B14" s="179" t="s">
        <v>11</v>
      </c>
      <c r="C14" s="179"/>
      <c r="D14" s="185"/>
      <c r="E14" s="185"/>
      <c r="F14" s="186"/>
    </row>
    <row r="15" spans="2:18">
      <c r="B15" s="179" t="s">
        <v>12</v>
      </c>
      <c r="C15" s="179"/>
      <c r="D15" s="185"/>
      <c r="E15" s="185"/>
      <c r="F15" s="186"/>
    </row>
    <row r="16" spans="2:18">
      <c r="B16" s="179" t="s">
        <v>13</v>
      </c>
      <c r="C16" s="179"/>
      <c r="D16" s="185"/>
      <c r="E16" s="185"/>
      <c r="F16" s="186"/>
    </row>
    <row r="17" spans="2:10">
      <c r="B17" s="179" t="s">
        <v>14</v>
      </c>
      <c r="C17" s="179"/>
      <c r="D17" s="185"/>
      <c r="E17" s="185"/>
      <c r="F17" s="186"/>
      <c r="J17" s="22"/>
    </row>
    <row r="18" spans="2:10" ht="17.25">
      <c r="B18" s="184" t="s">
        <v>15</v>
      </c>
      <c r="C18" s="184"/>
      <c r="D18" s="184"/>
      <c r="E18" s="184"/>
    </row>
    <row r="19" spans="2:10">
      <c r="B19" s="179" t="s">
        <v>108</v>
      </c>
      <c r="C19" s="179"/>
      <c r="D19" s="185"/>
      <c r="E19" s="185"/>
    </row>
    <row r="20" spans="2:10">
      <c r="B20" s="179" t="s">
        <v>109</v>
      </c>
      <c r="C20" s="179"/>
      <c r="D20" s="185"/>
      <c r="E20" s="185"/>
    </row>
    <row r="21" spans="2:10">
      <c r="B21" s="179" t="s">
        <v>16</v>
      </c>
      <c r="C21" s="179"/>
      <c r="D21" s="185" t="s">
        <v>4</v>
      </c>
      <c r="E21" s="185"/>
    </row>
    <row r="22" spans="2:10">
      <c r="B22" s="179" t="s">
        <v>17</v>
      </c>
      <c r="C22" s="179"/>
      <c r="D22" s="180" t="s">
        <v>361</v>
      </c>
      <c r="E22" s="180"/>
    </row>
    <row r="23" spans="2:10" ht="17.25">
      <c r="B23" s="178" t="s">
        <v>18</v>
      </c>
      <c r="C23" s="178"/>
      <c r="D23" s="178"/>
      <c r="E23" s="178"/>
      <c r="F23" s="176" t="s">
        <v>1</v>
      </c>
    </row>
    <row r="24" spans="2:10" ht="15.75" customHeight="1">
      <c r="B24" s="187" t="s">
        <v>107</v>
      </c>
      <c r="C24" s="187"/>
      <c r="D24" s="187"/>
      <c r="E24" s="187"/>
      <c r="F24" s="177"/>
    </row>
    <row r="25" spans="2:10" ht="15" customHeight="1">
      <c r="B25" s="179" t="s">
        <v>19</v>
      </c>
      <c r="C25" s="179"/>
      <c r="D25" s="188"/>
      <c r="E25" s="188"/>
      <c r="F25" s="189" t="s">
        <v>359</v>
      </c>
    </row>
    <row r="26" spans="2:10">
      <c r="B26" s="179" t="s">
        <v>20</v>
      </c>
      <c r="C26" s="179"/>
      <c r="D26" s="188"/>
      <c r="E26" s="188"/>
      <c r="F26" s="189"/>
    </row>
    <row r="27" spans="2:10">
      <c r="B27" s="190" t="s">
        <v>21</v>
      </c>
      <c r="C27" s="190"/>
      <c r="D27" s="188"/>
      <c r="E27" s="188"/>
      <c r="F27" s="189"/>
    </row>
    <row r="28" spans="2:10" ht="15.75" customHeight="1">
      <c r="B28" s="179" t="s">
        <v>22</v>
      </c>
      <c r="C28" s="179"/>
      <c r="D28" s="188"/>
      <c r="E28" s="188"/>
      <c r="F28" s="189"/>
    </row>
    <row r="29" spans="2:10">
      <c r="B29" s="179" t="s">
        <v>23</v>
      </c>
      <c r="C29" s="179"/>
      <c r="D29" s="188"/>
      <c r="E29" s="188"/>
      <c r="F29" s="189"/>
    </row>
    <row r="30" spans="2:10">
      <c r="B30" s="179" t="s">
        <v>24</v>
      </c>
      <c r="C30" s="179"/>
      <c r="D30" s="188"/>
      <c r="E30" s="188"/>
      <c r="F30" s="189"/>
    </row>
    <row r="31" spans="2:10">
      <c r="B31" s="179" t="s">
        <v>25</v>
      </c>
      <c r="C31" s="179"/>
      <c r="D31" s="188">
        <f>+D25+D26+D27</f>
        <v>0</v>
      </c>
      <c r="E31" s="188"/>
      <c r="F31" s="23"/>
    </row>
    <row r="32" spans="2:10" ht="17.25">
      <c r="B32" s="192" t="s">
        <v>26</v>
      </c>
      <c r="C32" s="192"/>
      <c r="D32" s="192"/>
      <c r="E32" s="192"/>
      <c r="F32" s="208" t="s">
        <v>92</v>
      </c>
    </row>
    <row r="33" spans="2:6">
      <c r="B33" s="193" t="s">
        <v>27</v>
      </c>
      <c r="C33" s="193"/>
      <c r="D33" s="193"/>
      <c r="E33" s="193"/>
      <c r="F33" s="177"/>
    </row>
    <row r="34" spans="2:6">
      <c r="B34" s="24" t="s">
        <v>28</v>
      </c>
      <c r="C34" s="25"/>
      <c r="D34" s="26" t="s">
        <v>29</v>
      </c>
      <c r="E34" s="25"/>
      <c r="F34" s="205" t="s">
        <v>93</v>
      </c>
    </row>
    <row r="35" spans="2:6">
      <c r="B35" s="191" t="s">
        <v>30</v>
      </c>
      <c r="C35" s="191"/>
      <c r="D35" s="191"/>
      <c r="E35" s="191"/>
      <c r="F35" s="206"/>
    </row>
    <row r="36" spans="2:6">
      <c r="B36" s="26" t="s">
        <v>31</v>
      </c>
      <c r="C36" s="25"/>
      <c r="D36" s="26" t="s">
        <v>32</v>
      </c>
      <c r="E36" s="25"/>
      <c r="F36" s="206"/>
    </row>
    <row r="37" spans="2:6">
      <c r="B37" s="191" t="s">
        <v>33</v>
      </c>
      <c r="C37" s="191"/>
      <c r="D37" s="191"/>
      <c r="E37" s="191"/>
      <c r="F37" s="206"/>
    </row>
    <row r="38" spans="2:6">
      <c r="B38" s="26" t="s">
        <v>31</v>
      </c>
      <c r="C38" s="25"/>
      <c r="D38" s="26" t="s">
        <v>32</v>
      </c>
      <c r="E38" s="25"/>
      <c r="F38" s="206"/>
    </row>
    <row r="39" spans="2:6">
      <c r="B39" s="191" t="s">
        <v>34</v>
      </c>
      <c r="C39" s="191"/>
      <c r="D39" s="191"/>
      <c r="E39" s="191"/>
      <c r="F39" s="206"/>
    </row>
    <row r="40" spans="2:6">
      <c r="B40" s="26" t="s">
        <v>31</v>
      </c>
      <c r="C40" s="25"/>
      <c r="D40" s="26" t="s">
        <v>32</v>
      </c>
      <c r="E40" s="25"/>
      <c r="F40" s="206"/>
    </row>
    <row r="41" spans="2:6">
      <c r="B41" s="191" t="s">
        <v>35</v>
      </c>
      <c r="C41" s="191"/>
      <c r="D41" s="191"/>
      <c r="E41" s="191"/>
      <c r="F41" s="206"/>
    </row>
    <row r="42" spans="2:6">
      <c r="B42" s="26" t="s">
        <v>31</v>
      </c>
      <c r="C42" s="25"/>
      <c r="D42" s="26" t="s">
        <v>32</v>
      </c>
      <c r="E42" s="25"/>
      <c r="F42" s="206"/>
    </row>
    <row r="43" spans="2:6">
      <c r="B43" s="191" t="s">
        <v>36</v>
      </c>
      <c r="C43" s="191"/>
      <c r="D43" s="191"/>
      <c r="E43" s="191"/>
      <c r="F43" s="206"/>
    </row>
    <row r="44" spans="2:6">
      <c r="B44" s="202" t="s">
        <v>37</v>
      </c>
      <c r="C44" s="202"/>
      <c r="D44" s="201"/>
      <c r="E44" s="201"/>
      <c r="F44" s="206"/>
    </row>
    <row r="45" spans="2:6">
      <c r="B45" s="202" t="s">
        <v>38</v>
      </c>
      <c r="C45" s="202"/>
      <c r="D45" s="201"/>
      <c r="E45" s="201"/>
      <c r="F45" s="206"/>
    </row>
    <row r="46" spans="2:6">
      <c r="B46" s="202" t="s">
        <v>39</v>
      </c>
      <c r="C46" s="202"/>
      <c r="D46" s="201"/>
      <c r="E46" s="201"/>
      <c r="F46" s="206"/>
    </row>
    <row r="47" spans="2:6">
      <c r="B47" s="202" t="s">
        <v>40</v>
      </c>
      <c r="C47" s="202"/>
      <c r="D47" s="201"/>
      <c r="E47" s="201"/>
      <c r="F47" s="206"/>
    </row>
    <row r="48" spans="2:6">
      <c r="B48" s="202" t="s">
        <v>41</v>
      </c>
      <c r="C48" s="202"/>
      <c r="D48" s="201"/>
      <c r="E48" s="201"/>
      <c r="F48" s="206"/>
    </row>
    <row r="49" spans="2:7">
      <c r="B49" s="202" t="s">
        <v>42</v>
      </c>
      <c r="C49" s="202"/>
      <c r="D49" s="201"/>
      <c r="E49" s="201"/>
      <c r="F49" s="206"/>
    </row>
    <row r="50" spans="2:7">
      <c r="B50" s="187" t="s">
        <v>43</v>
      </c>
      <c r="C50" s="187"/>
      <c r="D50" s="187"/>
      <c r="E50" s="187"/>
      <c r="F50" s="206"/>
    </row>
    <row r="51" spans="2:7">
      <c r="B51" s="27" t="s">
        <v>31</v>
      </c>
      <c r="C51" s="25"/>
      <c r="D51" s="27" t="s">
        <v>32</v>
      </c>
      <c r="E51" s="25"/>
      <c r="F51" s="206"/>
    </row>
    <row r="52" spans="2:7">
      <c r="B52" s="191" t="s">
        <v>44</v>
      </c>
      <c r="C52" s="191"/>
      <c r="D52" s="191"/>
      <c r="E52" s="191"/>
      <c r="F52" s="206"/>
    </row>
    <row r="53" spans="2:7">
      <c r="B53" s="27" t="s">
        <v>31</v>
      </c>
      <c r="C53" s="25"/>
      <c r="D53" s="27" t="s">
        <v>32</v>
      </c>
      <c r="E53" s="25"/>
      <c r="F53" s="206"/>
    </row>
    <row r="54" spans="2:7">
      <c r="B54" s="191" t="s">
        <v>45</v>
      </c>
      <c r="C54" s="191"/>
      <c r="D54" s="191"/>
      <c r="E54" s="191"/>
      <c r="F54" s="206"/>
    </row>
    <row r="55" spans="2:7">
      <c r="B55" s="27" t="s">
        <v>31</v>
      </c>
      <c r="C55" s="25"/>
      <c r="D55" s="27" t="s">
        <v>32</v>
      </c>
      <c r="E55" s="25"/>
      <c r="F55" s="206"/>
    </row>
    <row r="56" spans="2:7">
      <c r="B56" s="191" t="s">
        <v>46</v>
      </c>
      <c r="C56" s="191"/>
      <c r="D56" s="191"/>
      <c r="E56" s="191"/>
      <c r="F56" s="206"/>
    </row>
    <row r="57" spans="2:7">
      <c r="B57" s="27" t="s">
        <v>31</v>
      </c>
      <c r="C57" s="25"/>
      <c r="D57" s="27" t="s">
        <v>32</v>
      </c>
      <c r="E57" s="25"/>
      <c r="F57" s="207"/>
    </row>
    <row r="58" spans="2:7" ht="17.25">
      <c r="B58" s="178" t="s">
        <v>47</v>
      </c>
      <c r="C58" s="178"/>
      <c r="D58" s="178"/>
      <c r="E58" s="178"/>
      <c r="F58" s="176" t="s">
        <v>1</v>
      </c>
    </row>
    <row r="59" spans="2:7" ht="15.75" customHeight="1">
      <c r="B59" s="196" t="s">
        <v>48</v>
      </c>
      <c r="C59" s="196"/>
      <c r="D59" s="196"/>
      <c r="E59" s="196"/>
      <c r="F59" s="177"/>
    </row>
    <row r="60" spans="2:7" ht="47.25" customHeight="1">
      <c r="B60" s="197"/>
      <c r="C60" s="198"/>
      <c r="D60" s="198"/>
      <c r="E60" s="198"/>
      <c r="F60" s="189" t="s">
        <v>49</v>
      </c>
      <c r="G60" s="203">
        <f>LEN(B60)</f>
        <v>0</v>
      </c>
    </row>
    <row r="61" spans="2:7" ht="47.25" customHeight="1">
      <c r="B61" s="198"/>
      <c r="C61" s="198"/>
      <c r="D61" s="198"/>
      <c r="E61" s="198"/>
      <c r="F61" s="189"/>
      <c r="G61" s="203"/>
    </row>
    <row r="62" spans="2:7" ht="47.25" customHeight="1">
      <c r="B62" s="198"/>
      <c r="C62" s="198"/>
      <c r="D62" s="198"/>
      <c r="E62" s="198"/>
      <c r="F62" s="189"/>
      <c r="G62" s="203"/>
    </row>
    <row r="63" spans="2:7" ht="47.25" customHeight="1">
      <c r="B63" s="198"/>
      <c r="C63" s="198"/>
      <c r="D63" s="198"/>
      <c r="E63" s="198"/>
      <c r="F63" s="189"/>
      <c r="G63" s="203"/>
    </row>
    <row r="64" spans="2:7" ht="17.25">
      <c r="B64" s="178" t="s">
        <v>50</v>
      </c>
      <c r="C64" s="178"/>
      <c r="D64" s="178"/>
      <c r="E64" s="178"/>
      <c r="F64" s="199" t="s">
        <v>1</v>
      </c>
    </row>
    <row r="65" spans="2:7" ht="15.75" customHeight="1">
      <c r="B65" s="196" t="s">
        <v>51</v>
      </c>
      <c r="C65" s="196"/>
      <c r="D65" s="196"/>
      <c r="E65" s="196"/>
      <c r="F65" s="200"/>
    </row>
    <row r="66" spans="2:7" ht="83.25" customHeight="1">
      <c r="B66" s="194"/>
      <c r="C66" s="194"/>
      <c r="D66" s="194"/>
      <c r="E66" s="194"/>
      <c r="F66" s="195" t="s">
        <v>105</v>
      </c>
      <c r="G66" s="203">
        <f>LEN(B66)</f>
        <v>0</v>
      </c>
    </row>
    <row r="67" spans="2:7" ht="71.25" customHeight="1">
      <c r="B67" s="194"/>
      <c r="C67" s="194"/>
      <c r="D67" s="194"/>
      <c r="E67" s="194"/>
      <c r="F67" s="195"/>
      <c r="G67" s="203"/>
    </row>
    <row r="68" spans="2:7" ht="83.25" hidden="1" customHeight="1">
      <c r="B68" s="194"/>
      <c r="C68" s="194"/>
      <c r="D68" s="194"/>
      <c r="E68" s="194"/>
      <c r="F68" s="195"/>
      <c r="G68" s="203"/>
    </row>
    <row r="69" spans="2:7" ht="83.25" customHeight="1">
      <c r="B69" s="194"/>
      <c r="C69" s="194"/>
      <c r="D69" s="194"/>
      <c r="E69" s="194"/>
      <c r="F69" s="195"/>
      <c r="G69" s="203"/>
    </row>
    <row r="70" spans="2:7" ht="17.25">
      <c r="B70" s="178" t="s">
        <v>52</v>
      </c>
      <c r="C70" s="178"/>
      <c r="D70" s="178"/>
      <c r="E70" s="178"/>
      <c r="F70" s="199" t="s">
        <v>1</v>
      </c>
    </row>
    <row r="71" spans="2:7">
      <c r="B71" s="196" t="s">
        <v>53</v>
      </c>
      <c r="C71" s="196"/>
      <c r="D71" s="196"/>
      <c r="E71" s="196"/>
      <c r="F71" s="200"/>
    </row>
    <row r="72" spans="2:7" ht="76.5" customHeight="1">
      <c r="B72" s="198"/>
      <c r="C72" s="198"/>
      <c r="D72" s="198"/>
      <c r="E72" s="198"/>
      <c r="F72" s="189" t="s">
        <v>54</v>
      </c>
      <c r="G72" s="203">
        <f>LEN(B72)</f>
        <v>0</v>
      </c>
    </row>
    <row r="73" spans="2:7" ht="76.5" customHeight="1">
      <c r="B73" s="198"/>
      <c r="C73" s="198"/>
      <c r="D73" s="198"/>
      <c r="E73" s="198"/>
      <c r="F73" s="189"/>
      <c r="G73" s="203"/>
    </row>
    <row r="74" spans="2:7" ht="76.5" customHeight="1">
      <c r="B74" s="198"/>
      <c r="C74" s="198"/>
      <c r="D74" s="198"/>
      <c r="E74" s="198"/>
      <c r="F74" s="189"/>
      <c r="G74" s="203"/>
    </row>
    <row r="75" spans="2:7" ht="76.5" customHeight="1">
      <c r="B75" s="198"/>
      <c r="C75" s="198"/>
      <c r="D75" s="198"/>
      <c r="E75" s="198"/>
      <c r="F75" s="189"/>
      <c r="G75" s="203"/>
    </row>
    <row r="1048551" spans="3:3">
      <c r="C1048551" s="1" t="s">
        <v>361</v>
      </c>
    </row>
    <row r="1048552" spans="3:3">
      <c r="C1048552" s="1" t="s">
        <v>362</v>
      </c>
    </row>
    <row r="1048553" spans="3:3">
      <c r="C1048553" s="1" t="s">
        <v>363</v>
      </c>
    </row>
    <row r="1048554" spans="3:3">
      <c r="C1048554" s="1" t="s">
        <v>364</v>
      </c>
    </row>
  </sheetData>
  <mergeCells count="100">
    <mergeCell ref="G72:G75"/>
    <mergeCell ref="D2:E2"/>
    <mergeCell ref="G60:G63"/>
    <mergeCell ref="G66:G69"/>
    <mergeCell ref="F34:F57"/>
    <mergeCell ref="F32:F33"/>
    <mergeCell ref="B70:E70"/>
    <mergeCell ref="F70:F71"/>
    <mergeCell ref="B71:E71"/>
    <mergeCell ref="B47:C47"/>
    <mergeCell ref="D47:E47"/>
    <mergeCell ref="B48:C48"/>
    <mergeCell ref="D48:E48"/>
    <mergeCell ref="B49:C49"/>
    <mergeCell ref="D49:E49"/>
    <mergeCell ref="B44:C44"/>
    <mergeCell ref="D44:E44"/>
    <mergeCell ref="B45:C45"/>
    <mergeCell ref="D45:E45"/>
    <mergeCell ref="B46:C46"/>
    <mergeCell ref="B72:E75"/>
    <mergeCell ref="D46:E46"/>
    <mergeCell ref="F72:F75"/>
    <mergeCell ref="B66:E69"/>
    <mergeCell ref="F66:F69"/>
    <mergeCell ref="B50:E50"/>
    <mergeCell ref="B52:E52"/>
    <mergeCell ref="B54:E54"/>
    <mergeCell ref="B56:E56"/>
    <mergeCell ref="B58:E58"/>
    <mergeCell ref="F58:F59"/>
    <mergeCell ref="B59:E59"/>
    <mergeCell ref="B60:E63"/>
    <mergeCell ref="F60:F63"/>
    <mergeCell ref="B64:E64"/>
    <mergeCell ref="F64:F65"/>
    <mergeCell ref="B65:E65"/>
    <mergeCell ref="B43:E43"/>
    <mergeCell ref="D29:E29"/>
    <mergeCell ref="B30:C30"/>
    <mergeCell ref="D30:E30"/>
    <mergeCell ref="B31:C31"/>
    <mergeCell ref="D31:E31"/>
    <mergeCell ref="B32:E32"/>
    <mergeCell ref="B33:E33"/>
    <mergeCell ref="B35:E35"/>
    <mergeCell ref="B37:E37"/>
    <mergeCell ref="B39:E39"/>
    <mergeCell ref="B41:E41"/>
    <mergeCell ref="B25:C25"/>
    <mergeCell ref="D25:E25"/>
    <mergeCell ref="F25:F30"/>
    <mergeCell ref="B26:C26"/>
    <mergeCell ref="D26:E26"/>
    <mergeCell ref="B27:C27"/>
    <mergeCell ref="D27:E27"/>
    <mergeCell ref="B28:C28"/>
    <mergeCell ref="D28:E28"/>
    <mergeCell ref="B29:C29"/>
    <mergeCell ref="B24:E24"/>
    <mergeCell ref="B17:C17"/>
    <mergeCell ref="D17:E17"/>
    <mergeCell ref="B18:E18"/>
    <mergeCell ref="B19:C19"/>
    <mergeCell ref="D19:E19"/>
    <mergeCell ref="B20:C20"/>
    <mergeCell ref="D20:E20"/>
    <mergeCell ref="B21:C21"/>
    <mergeCell ref="D21:E21"/>
    <mergeCell ref="B22:C22"/>
    <mergeCell ref="D22:E22"/>
    <mergeCell ref="B23:E23"/>
    <mergeCell ref="F13:F17"/>
    <mergeCell ref="B14:C14"/>
    <mergeCell ref="D14:E14"/>
    <mergeCell ref="B15:C15"/>
    <mergeCell ref="D15:E15"/>
    <mergeCell ref="B16:C16"/>
    <mergeCell ref="D16:E16"/>
    <mergeCell ref="B11:C11"/>
    <mergeCell ref="D11:E11"/>
    <mergeCell ref="B12:E12"/>
    <mergeCell ref="B13:C13"/>
    <mergeCell ref="D13:E13"/>
    <mergeCell ref="B3:F3"/>
    <mergeCell ref="F23:F24"/>
    <mergeCell ref="B4:E4"/>
    <mergeCell ref="B5:C5"/>
    <mergeCell ref="D5:E5"/>
    <mergeCell ref="F5:F11"/>
    <mergeCell ref="B6:C6"/>
    <mergeCell ref="D6:E6"/>
    <mergeCell ref="B7:C7"/>
    <mergeCell ref="D7:E7"/>
    <mergeCell ref="B8:C8"/>
    <mergeCell ref="D8:E8"/>
    <mergeCell ref="B9:C9"/>
    <mergeCell ref="D9:E9"/>
    <mergeCell ref="B10:C10"/>
    <mergeCell ref="D10:E10"/>
  </mergeCells>
  <conditionalFormatting sqref="D44:D49">
    <cfRule type="containsText" dxfId="174" priority="6" operator="containsText" text="x">
      <formula>NOT(ISERROR(SEARCH("x",D44)))</formula>
    </cfRule>
  </conditionalFormatting>
  <conditionalFormatting sqref="D44:D49">
    <cfRule type="containsText" dxfId="173" priority="4" operator="containsText" text="x">
      <formula>NOT(ISERROR(SEARCH("x",D44)))</formula>
    </cfRule>
    <cfRule type="containsText" dxfId="172" priority="5" operator="containsText" text="x">
      <formula>NOT(ISERROR(SEARCH("x",D44)))</formula>
    </cfRule>
  </conditionalFormatting>
  <conditionalFormatting sqref="C51 E34 C34 C36 C38 C40 C42 C53 C55 C57">
    <cfRule type="containsText" dxfId="171" priority="3" operator="containsText" text="x">
      <formula>NOT(ISERROR(SEARCH("x",C34)))</formula>
    </cfRule>
  </conditionalFormatting>
  <conditionalFormatting sqref="E36 E38 E40 E42 E51 E53 E55 E57">
    <cfRule type="containsText" dxfId="170" priority="1" operator="containsText" text="x">
      <formula>NOT(ISERROR(SEARCH("x",E36)))</formula>
    </cfRule>
    <cfRule type="containsText" dxfId="169" priority="2" operator="containsText" text="x">
      <formula>NOT(ISERROR(SEARCH("x",E36)))</formula>
    </cfRule>
  </conditionalFormatting>
  <dataValidations count="1">
    <dataValidation type="list" allowBlank="1" showInputMessage="1" showErrorMessage="1" sqref="D22:E22" xr:uid="{00000000-0002-0000-0100-000000000000}">
      <formula1>$C$1048551:$C$1048554</formula1>
    </dataValidation>
  </dataValidations>
  <hyperlinks>
    <hyperlink ref="F13:F17" r:id="rId1" display="Puedes buscar tu sector SCIAN aquí " xr:uid="{00000000-0004-0000-0100-000000000000}"/>
  </hyperlinks>
  <pageMargins left="0.7" right="0.7" top="0.75" bottom="0.75" header="0.3" footer="0.3"/>
  <pageSetup orientation="portrait" horizontalDpi="360" verticalDpi="36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277A1"/>
  </sheetPr>
  <dimension ref="A2:XFD27"/>
  <sheetViews>
    <sheetView showGridLines="0" topLeftCell="A24" zoomScaleNormal="100" workbookViewId="0">
      <selection activeCell="B31" sqref="B31"/>
    </sheetView>
  </sheetViews>
  <sheetFormatPr baseColWidth="10" defaultColWidth="0" defaultRowHeight="16.5"/>
  <cols>
    <col min="1" max="1" width="42.140625" style="1" customWidth="1"/>
    <col min="2" max="2" width="110" style="1" customWidth="1"/>
    <col min="3" max="3" width="4.85546875" style="1" customWidth="1"/>
    <col min="4" max="4" width="68.5703125" style="1" customWidth="1"/>
    <col min="5" max="16383" width="11.42578125" style="1" hidden="1"/>
    <col min="16384" max="16384" width="1.140625" style="1" hidden="1" customWidth="1"/>
  </cols>
  <sheetData>
    <row r="2" spans="1:4 16384:16384" ht="21.75">
      <c r="A2" s="215" t="s">
        <v>457</v>
      </c>
      <c r="B2" s="215"/>
    </row>
    <row r="6" spans="1:4 16384:16384">
      <c r="A6" s="28"/>
    </row>
    <row r="7" spans="1:4 16384:16384">
      <c r="D7" s="60" t="s">
        <v>458</v>
      </c>
      <c r="XFD7" s="1" t="s">
        <v>55</v>
      </c>
    </row>
    <row r="8" spans="1:4 16384:16384" ht="36.75" customHeight="1">
      <c r="A8" s="34" t="s">
        <v>56</v>
      </c>
      <c r="B8" s="31"/>
      <c r="D8" s="209" t="s">
        <v>459</v>
      </c>
      <c r="XFD8" s="1" t="s">
        <v>57</v>
      </c>
    </row>
    <row r="9" spans="1:4 16384:16384">
      <c r="A9" s="35" t="s">
        <v>58</v>
      </c>
      <c r="B9" s="32" t="s">
        <v>55</v>
      </c>
      <c r="D9" s="209"/>
      <c r="XFD9" s="1" t="s">
        <v>59</v>
      </c>
    </row>
    <row r="10" spans="1:4 16384:16384" ht="33.75" customHeight="1">
      <c r="A10" s="35" t="s">
        <v>60</v>
      </c>
      <c r="B10" s="33" t="s">
        <v>65</v>
      </c>
      <c r="D10" s="209"/>
    </row>
    <row r="11" spans="1:4 16384:16384">
      <c r="A11" s="216" t="s">
        <v>61</v>
      </c>
      <c r="B11" s="216"/>
      <c r="D11" s="59" t="s">
        <v>92</v>
      </c>
      <c r="XFD11" s="1" t="s">
        <v>55</v>
      </c>
    </row>
    <row r="12" spans="1:4 16384:16384" ht="24" customHeight="1">
      <c r="A12" s="35" t="s">
        <v>62</v>
      </c>
      <c r="B12" s="31"/>
      <c r="D12" s="210" t="s">
        <v>460</v>
      </c>
      <c r="XFD12" s="1" t="s">
        <v>63</v>
      </c>
    </row>
    <row r="13" spans="1:4 16384:16384" ht="24" customHeight="1">
      <c r="A13" s="35" t="s">
        <v>64</v>
      </c>
      <c r="B13" s="31"/>
      <c r="D13" s="212"/>
      <c r="XFD13" s="1" t="s">
        <v>65</v>
      </c>
    </row>
    <row r="14" spans="1:4 16384:16384" ht="24" customHeight="1">
      <c r="A14" s="35" t="s">
        <v>66</v>
      </c>
      <c r="B14" s="31"/>
      <c r="D14" s="212"/>
    </row>
    <row r="15" spans="1:4 16384:16384">
      <c r="A15" s="216" t="s">
        <v>67</v>
      </c>
      <c r="B15" s="216"/>
      <c r="D15" s="55" t="s">
        <v>1</v>
      </c>
    </row>
    <row r="16" spans="1:4 16384:16384" ht="33">
      <c r="A16" s="35" t="s">
        <v>68</v>
      </c>
      <c r="B16" s="37"/>
      <c r="D16" s="210" t="s">
        <v>461</v>
      </c>
    </row>
    <row r="17" spans="1:4">
      <c r="A17" s="35" t="s">
        <v>69</v>
      </c>
      <c r="B17" s="37"/>
      <c r="D17" s="211"/>
    </row>
    <row r="18" spans="1:4">
      <c r="A18" s="216" t="s">
        <v>70</v>
      </c>
      <c r="B18" s="216"/>
      <c r="D18" s="58" t="s">
        <v>1</v>
      </c>
    </row>
    <row r="19" spans="1:4" ht="61.5" customHeight="1">
      <c r="A19" s="217" t="s">
        <v>71</v>
      </c>
      <c r="B19" s="219"/>
      <c r="D19" s="213" t="s">
        <v>462</v>
      </c>
    </row>
    <row r="20" spans="1:4" ht="61.5" customHeight="1">
      <c r="A20" s="218"/>
      <c r="B20" s="219"/>
      <c r="D20" s="214"/>
    </row>
    <row r="21" spans="1:4" ht="36.75" customHeight="1">
      <c r="A21" s="36" t="s">
        <v>72</v>
      </c>
      <c r="B21" s="38"/>
      <c r="D21" s="136" t="s">
        <v>365</v>
      </c>
    </row>
    <row r="22" spans="1:4">
      <c r="A22" s="216" t="s">
        <v>73</v>
      </c>
      <c r="B22" s="216"/>
      <c r="D22" s="59" t="s">
        <v>92</v>
      </c>
    </row>
    <row r="23" spans="1:4" ht="34.5" customHeight="1">
      <c r="A23" s="35" t="s">
        <v>74</v>
      </c>
      <c r="B23" s="37"/>
      <c r="D23" s="210" t="s">
        <v>463</v>
      </c>
    </row>
    <row r="24" spans="1:4">
      <c r="A24" s="35" t="s">
        <v>75</v>
      </c>
      <c r="B24" s="37"/>
      <c r="D24" s="211"/>
    </row>
    <row r="25" spans="1:4">
      <c r="A25" s="35" t="s">
        <v>76</v>
      </c>
      <c r="B25" s="37"/>
      <c r="D25" s="211"/>
    </row>
    <row r="26" spans="1:4" ht="32.25" customHeight="1">
      <c r="D26"/>
    </row>
    <row r="27" spans="1:4" ht="32.25" customHeight="1">
      <c r="A27" s="30"/>
      <c r="D27"/>
    </row>
  </sheetData>
  <mergeCells count="12">
    <mergeCell ref="A2:B2"/>
    <mergeCell ref="A11:B11"/>
    <mergeCell ref="A15:B15"/>
    <mergeCell ref="A18:B18"/>
    <mergeCell ref="A22:B22"/>
    <mergeCell ref="A19:A20"/>
    <mergeCell ref="B19:B20"/>
    <mergeCell ref="D8:D10"/>
    <mergeCell ref="D23:D25"/>
    <mergeCell ref="D12:D14"/>
    <mergeCell ref="D16:D17"/>
    <mergeCell ref="D19:D20"/>
  </mergeCells>
  <dataValidations disablePrompts="1" count="2">
    <dataValidation type="list" allowBlank="1" showInputMessage="1" showErrorMessage="1" sqref="B10" xr:uid="{00000000-0002-0000-0200-000000000000}">
      <formula1>$XFD$11:$XFD$13</formula1>
    </dataValidation>
    <dataValidation type="list" allowBlank="1" showInputMessage="1" showErrorMessage="1" sqref="B9" xr:uid="{00000000-0002-0000-0200-000001000000}">
      <formula1>$XFD$7:$XFD$9</formula1>
    </dataValidation>
  </dataValidations>
  <hyperlinks>
    <hyperlink ref="B9" location="Contenido!A1" display="SELECCIONAR" xr:uid="{00000000-0004-0000-0200-000000000000}"/>
    <hyperlink ref="D21" r:id="rId1" xr:uid="{00000000-0004-0000-0200-000001000000}"/>
  </hyperlinks>
  <pageMargins left="0.7" right="0.7" top="0.75" bottom="0.75" header="0.3" footer="0.3"/>
  <pageSetup paperSize="9"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1B31"/>
  </sheetPr>
  <dimension ref="A2:XFD67"/>
  <sheetViews>
    <sheetView showGridLines="0" topLeftCell="A61" zoomScaleNormal="100" workbookViewId="0">
      <selection activeCell="A66" sqref="A66"/>
    </sheetView>
  </sheetViews>
  <sheetFormatPr baseColWidth="10" defaultColWidth="0" defaultRowHeight="16.5"/>
  <cols>
    <col min="1" max="1" width="44.5703125" style="1" customWidth="1"/>
    <col min="2" max="2" width="110.140625" style="1" customWidth="1"/>
    <col min="3" max="3" width="4.5703125" style="1" customWidth="1"/>
    <col min="4" max="16380" width="11.42578125" style="1" hidden="1"/>
    <col min="16381" max="16381" width="45.42578125" style="1" customWidth="1"/>
    <col min="16382" max="16382" width="39.140625" style="1" customWidth="1"/>
    <col min="16383" max="16383" width="2.42578125" style="1" hidden="1" customWidth="1"/>
    <col min="16384" max="16384" width="6.140625" style="1" hidden="1" customWidth="1"/>
  </cols>
  <sheetData>
    <row r="2" spans="1:2 16381:16384" ht="21.75">
      <c r="A2" s="215" t="s">
        <v>464</v>
      </c>
      <c r="B2" s="215"/>
    </row>
    <row r="3" spans="1:2 16381:16384">
      <c r="A3"/>
      <c r="B3"/>
    </row>
    <row r="5" spans="1:2 16381:16384" ht="27.75" customHeight="1">
      <c r="B5" s="39"/>
    </row>
    <row r="6" spans="1:2 16381:16384" ht="36.75" customHeight="1">
      <c r="A6" s="242"/>
      <c r="B6" s="242"/>
    </row>
    <row r="7" spans="1:2 16381:16384">
      <c r="A7" s="243" t="s">
        <v>368</v>
      </c>
      <c r="B7" s="244"/>
    </row>
    <row r="9" spans="1:2 16381:16384">
      <c r="A9" s="216" t="s">
        <v>78</v>
      </c>
      <c r="B9" s="216"/>
    </row>
    <row r="10" spans="1:2 16381:16384">
      <c r="XFA10" s="57" t="s">
        <v>92</v>
      </c>
    </row>
    <row r="11" spans="1:2 16381:16384" s="40" customFormat="1" ht="34.5" customHeight="1">
      <c r="A11" s="51" t="s">
        <v>79</v>
      </c>
      <c r="B11" s="45" t="s">
        <v>80</v>
      </c>
      <c r="XFA11" s="234" t="s">
        <v>366</v>
      </c>
      <c r="XFB11" s="41"/>
      <c r="XFD11" s="40" t="s">
        <v>81</v>
      </c>
    </row>
    <row r="12" spans="1:2 16381:16384" s="40" customFormat="1" ht="36.75" customHeight="1">
      <c r="A12" s="51" t="s">
        <v>82</v>
      </c>
      <c r="B12" s="45" t="s">
        <v>83</v>
      </c>
      <c r="XFA12" s="235"/>
      <c r="XFD12" s="40" t="s">
        <v>80</v>
      </c>
    </row>
    <row r="13" spans="1:2 16381:16384" s="40" customFormat="1" ht="26.25" customHeight="1">
      <c r="A13" s="52" t="s">
        <v>84</v>
      </c>
      <c r="B13" s="45" t="s">
        <v>85</v>
      </c>
      <c r="XFA13" s="236"/>
      <c r="XFD13" s="40" t="s">
        <v>86</v>
      </c>
    </row>
    <row r="14" spans="1:2 16381:16384" s="42" customFormat="1">
      <c r="XFD14" s="42" t="s">
        <v>85</v>
      </c>
    </row>
    <row r="15" spans="1:2 16381:16384" s="42" customFormat="1" ht="15" customHeight="1">
      <c r="A15" s="239" t="s">
        <v>467</v>
      </c>
      <c r="B15" s="239"/>
      <c r="XFD15" s="43" t="s">
        <v>83</v>
      </c>
    </row>
    <row r="16" spans="1:2 16381:16384" s="42" customFormat="1">
      <c r="A16" s="240"/>
      <c r="B16" s="241"/>
      <c r="XFA16" s="56" t="s">
        <v>92</v>
      </c>
      <c r="XFD16" s="42" t="s">
        <v>87</v>
      </c>
    </row>
    <row r="17" spans="1:3 16381:16384" s="42" customFormat="1" ht="37.5" customHeight="1">
      <c r="A17" s="240"/>
      <c r="B17" s="241"/>
      <c r="XFA17" s="220" t="s">
        <v>465</v>
      </c>
    </row>
    <row r="18" spans="1:3 16381:16384" s="42" customFormat="1" ht="37.5" customHeight="1">
      <c r="A18" s="241"/>
      <c r="B18" s="241"/>
      <c r="XFA18" s="221"/>
      <c r="XFD18" s="42" t="s">
        <v>85</v>
      </c>
    </row>
    <row r="19" spans="1:3 16381:16384" s="42" customFormat="1" ht="37.5" customHeight="1">
      <c r="A19" s="241"/>
      <c r="B19" s="241"/>
      <c r="XFA19" s="221"/>
    </row>
    <row r="20" spans="1:3 16381:16384" s="42" customFormat="1" ht="37.5" customHeight="1">
      <c r="A20" s="241"/>
      <c r="B20" s="241"/>
      <c r="C20" s="44">
        <f>LEN(A16)</f>
        <v>0</v>
      </c>
      <c r="XFA20" s="221"/>
      <c r="XFD20" s="43" t="s">
        <v>83</v>
      </c>
    </row>
    <row r="21" spans="1:3 16381:16384" s="42" customFormat="1" ht="37.5" customHeight="1">
      <c r="A21" s="241"/>
      <c r="B21" s="241"/>
      <c r="XFA21" s="221"/>
      <c r="XFD21" s="42" t="s">
        <v>88</v>
      </c>
    </row>
    <row r="22" spans="1:3 16381:16384" s="42" customFormat="1" ht="37.5" customHeight="1">
      <c r="A22" s="241"/>
      <c r="B22" s="241"/>
      <c r="XFA22" s="222"/>
      <c r="XFD22" s="42" t="s">
        <v>89</v>
      </c>
    </row>
    <row r="23" spans="1:3 16381:16384" s="42" customFormat="1"/>
    <row r="24" spans="1:3 16381:16384" s="42" customFormat="1" ht="45" customHeight="1">
      <c r="A24" s="223" t="s">
        <v>468</v>
      </c>
      <c r="B24" s="223"/>
    </row>
    <row r="25" spans="1:3 16381:16384" s="42" customFormat="1">
      <c r="A25" s="237" t="s">
        <v>90</v>
      </c>
      <c r="B25" s="238"/>
      <c r="XFA25" s="56" t="s">
        <v>92</v>
      </c>
    </row>
    <row r="26" spans="1:3 16381:16384" s="42" customFormat="1" ht="17.25" customHeight="1">
      <c r="A26" s="224"/>
      <c r="B26" s="225"/>
      <c r="C26" s="44">
        <f>LEN(A26)</f>
        <v>0</v>
      </c>
      <c r="XFA26" s="220" t="s">
        <v>367</v>
      </c>
    </row>
    <row r="27" spans="1:3 16381:16384" s="42" customFormat="1" ht="17.25" customHeight="1">
      <c r="A27" s="224"/>
      <c r="B27" s="225"/>
      <c r="C27" s="44">
        <f t="shared" ref="C27:C31" si="0">LEN(A27)</f>
        <v>0</v>
      </c>
      <c r="XFA27" s="221"/>
    </row>
    <row r="28" spans="1:3 16381:16384" s="42" customFormat="1" ht="17.25" customHeight="1">
      <c r="A28" s="224"/>
      <c r="B28" s="225"/>
      <c r="C28" s="44">
        <f t="shared" si="0"/>
        <v>0</v>
      </c>
      <c r="XFA28" s="221"/>
    </row>
    <row r="29" spans="1:3 16381:16384" s="42" customFormat="1" ht="17.25" customHeight="1">
      <c r="A29" s="224"/>
      <c r="B29" s="225"/>
      <c r="C29" s="44">
        <f t="shared" si="0"/>
        <v>0</v>
      </c>
      <c r="XFA29" s="221"/>
    </row>
    <row r="30" spans="1:3 16381:16384" s="42" customFormat="1" ht="17.25" customHeight="1">
      <c r="A30" s="232"/>
      <c r="B30" s="233"/>
      <c r="C30" s="44">
        <f t="shared" si="0"/>
        <v>0</v>
      </c>
      <c r="XFA30" s="221"/>
    </row>
    <row r="31" spans="1:3 16381:16384" s="42" customFormat="1" ht="17.25" customHeight="1">
      <c r="A31" s="224"/>
      <c r="B31" s="225"/>
      <c r="C31" s="44">
        <f t="shared" si="0"/>
        <v>0</v>
      </c>
      <c r="XFA31" s="222"/>
    </row>
    <row r="32" spans="1:3 16381:16384" s="42" customFormat="1"/>
    <row r="33" spans="1:3 16381:16381" s="42" customFormat="1">
      <c r="A33" s="223" t="s">
        <v>466</v>
      </c>
      <c r="B33" s="223"/>
    </row>
    <row r="34" spans="1:3 16381:16381" s="42" customFormat="1">
      <c r="A34" s="230" t="s">
        <v>91</v>
      </c>
      <c r="B34" s="231"/>
      <c r="XFA34" s="56" t="s">
        <v>92</v>
      </c>
    </row>
    <row r="35" spans="1:3 16381:16381" s="42" customFormat="1" ht="21.75" customHeight="1">
      <c r="A35" s="224"/>
      <c r="B35" s="225"/>
      <c r="C35" s="44">
        <f t="shared" ref="C35:C40" si="1">LEN(A35)</f>
        <v>0</v>
      </c>
      <c r="XFA35" s="229" t="s">
        <v>471</v>
      </c>
    </row>
    <row r="36" spans="1:3 16381:16381" s="42" customFormat="1" ht="21.75" customHeight="1">
      <c r="A36" s="224"/>
      <c r="B36" s="225"/>
      <c r="C36" s="44">
        <f t="shared" si="1"/>
        <v>0</v>
      </c>
      <c r="XFA36" s="229"/>
    </row>
    <row r="37" spans="1:3 16381:16381" s="42" customFormat="1" ht="21.75" customHeight="1">
      <c r="A37" s="224"/>
      <c r="B37" s="225"/>
      <c r="C37" s="44">
        <f t="shared" si="1"/>
        <v>0</v>
      </c>
      <c r="XFA37" s="229"/>
    </row>
    <row r="38" spans="1:3 16381:16381" s="42" customFormat="1" ht="21.75" customHeight="1">
      <c r="A38" s="224"/>
      <c r="B38" s="225"/>
      <c r="C38" s="44">
        <f t="shared" si="1"/>
        <v>0</v>
      </c>
      <c r="XFA38"/>
    </row>
    <row r="39" spans="1:3 16381:16381" s="42" customFormat="1" ht="21.75" customHeight="1">
      <c r="A39" s="224"/>
      <c r="B39" s="225"/>
      <c r="C39" s="44">
        <f t="shared" si="1"/>
        <v>0</v>
      </c>
      <c r="XFA39"/>
    </row>
    <row r="40" spans="1:3 16381:16381" s="42" customFormat="1" ht="21.75" customHeight="1">
      <c r="A40" s="224"/>
      <c r="B40" s="225"/>
      <c r="C40" s="44">
        <f t="shared" si="1"/>
        <v>0</v>
      </c>
      <c r="XFA40"/>
    </row>
    <row r="41" spans="1:3 16381:16381" s="42" customFormat="1" ht="21.75" customHeight="1">
      <c r="A41" s="224"/>
      <c r="B41" s="225"/>
      <c r="C41" s="44">
        <f>LEN(A41)</f>
        <v>0</v>
      </c>
      <c r="XFA41"/>
    </row>
    <row r="42" spans="1:3 16381:16381" s="42" customFormat="1"/>
    <row r="43" spans="1:3 16381:16381" s="42" customFormat="1">
      <c r="A43" s="53" t="s">
        <v>469</v>
      </c>
      <c r="XFA43" s="56" t="s">
        <v>92</v>
      </c>
    </row>
    <row r="44" spans="1:3 16381:16381" s="42" customFormat="1">
      <c r="A44" s="224"/>
      <c r="B44" s="225"/>
      <c r="XFA44" s="220" t="s">
        <v>427</v>
      </c>
    </row>
    <row r="45" spans="1:3 16381:16381" s="42" customFormat="1">
      <c r="A45" s="225"/>
      <c r="B45" s="225"/>
      <c r="XFA45" s="221"/>
    </row>
    <row r="46" spans="1:3 16381:16381" s="42" customFormat="1">
      <c r="A46" s="225"/>
      <c r="B46" s="225"/>
      <c r="C46" s="44">
        <f>LEN(A44)</f>
        <v>0</v>
      </c>
      <c r="XFA46" s="221"/>
    </row>
    <row r="47" spans="1:3 16381:16381" s="42" customFormat="1">
      <c r="A47" s="225"/>
      <c r="B47" s="225"/>
      <c r="XFA47" s="221"/>
    </row>
    <row r="48" spans="1:3 16381:16381" s="42" customFormat="1">
      <c r="A48" s="225"/>
      <c r="B48" s="225"/>
      <c r="XFA48" s="222"/>
    </row>
    <row r="49" spans="1:3 16381:16381" s="42" customFormat="1"/>
    <row r="50" spans="1:3 16381:16381" s="42" customFormat="1">
      <c r="A50" s="53" t="s">
        <v>470</v>
      </c>
    </row>
    <row r="51" spans="1:3 16381:16381" s="42" customFormat="1">
      <c r="A51" s="224"/>
      <c r="B51" s="225"/>
      <c r="XFA51" s="56" t="s">
        <v>92</v>
      </c>
    </row>
    <row r="52" spans="1:3 16381:16381" s="42" customFormat="1">
      <c r="A52" s="225"/>
      <c r="B52" s="225"/>
      <c r="XFA52" s="226" t="s">
        <v>428</v>
      </c>
    </row>
    <row r="53" spans="1:3 16381:16381" s="42" customFormat="1">
      <c r="A53" s="225"/>
      <c r="B53" s="225"/>
      <c r="C53" s="44">
        <f>LEN(A51)</f>
        <v>0</v>
      </c>
      <c r="XFA53" s="227"/>
    </row>
    <row r="54" spans="1:3 16381:16381" s="42" customFormat="1">
      <c r="A54" s="225"/>
      <c r="B54" s="225"/>
      <c r="XFA54" s="227"/>
    </row>
    <row r="55" spans="1:3 16381:16381" s="42" customFormat="1">
      <c r="A55" s="225"/>
      <c r="B55" s="225"/>
      <c r="XFA55" s="228"/>
    </row>
    <row r="56" spans="1:3 16381:16381" s="42" customFormat="1"/>
    <row r="57" spans="1:3 16381:16381" s="42" customFormat="1" ht="14.25" customHeight="1">
      <c r="A57" s="223" t="s">
        <v>476</v>
      </c>
      <c r="B57" s="223"/>
      <c r="XFA57" s="56" t="s">
        <v>1</v>
      </c>
    </row>
    <row r="58" spans="1:3 16381:16381" s="42" customFormat="1" ht="39.75" customHeight="1">
      <c r="A58" s="224"/>
      <c r="B58" s="225"/>
      <c r="XFA58" s="220" t="s">
        <v>429</v>
      </c>
    </row>
    <row r="59" spans="1:3 16381:16381" s="42" customFormat="1" ht="39.75" customHeight="1">
      <c r="A59" s="225"/>
      <c r="B59" s="225"/>
      <c r="XFA59" s="221"/>
    </row>
    <row r="60" spans="1:3 16381:16381" s="42" customFormat="1" ht="39.75" customHeight="1">
      <c r="A60" s="225"/>
      <c r="B60" s="225"/>
      <c r="C60" s="44">
        <f>LEN(A58)</f>
        <v>0</v>
      </c>
      <c r="XFA60" s="221"/>
    </row>
    <row r="61" spans="1:3 16381:16381" s="42" customFormat="1" ht="39.75" customHeight="1">
      <c r="A61" s="225"/>
      <c r="B61" s="225"/>
      <c r="XFA61" s="221"/>
    </row>
    <row r="62" spans="1:3 16381:16381" s="42" customFormat="1" ht="39.75" customHeight="1">
      <c r="A62" s="225"/>
      <c r="B62" s="225"/>
      <c r="XFA62" s="222"/>
    </row>
    <row r="63" spans="1:3 16381:16381" s="42" customFormat="1"/>
    <row r="64" spans="1:3 16381:16381" s="42" customFormat="1">
      <c r="A64" s="30"/>
    </row>
    <row r="65" s="42" customFormat="1"/>
    <row r="66" s="42" customFormat="1"/>
    <row r="67" s="42" customFormat="1"/>
  </sheetData>
  <mergeCells count="34">
    <mergeCell ref="A2:B2"/>
    <mergeCell ref="A9:B9"/>
    <mergeCell ref="A15:B15"/>
    <mergeCell ref="A16:B22"/>
    <mergeCell ref="A24:B24"/>
    <mergeCell ref="A6:B6"/>
    <mergeCell ref="A7:B7"/>
    <mergeCell ref="XFA17:XFA22"/>
    <mergeCell ref="XFA11:XFA13"/>
    <mergeCell ref="A31:B31"/>
    <mergeCell ref="A33:B33"/>
    <mergeCell ref="XFA26:XFA31"/>
    <mergeCell ref="A25:B25"/>
    <mergeCell ref="A34:B34"/>
    <mergeCell ref="A35:B35"/>
    <mergeCell ref="A36:B36"/>
    <mergeCell ref="A26:B26"/>
    <mergeCell ref="A27:B27"/>
    <mergeCell ref="A28:B28"/>
    <mergeCell ref="A29:B29"/>
    <mergeCell ref="A30:B30"/>
    <mergeCell ref="XFA58:XFA62"/>
    <mergeCell ref="A57:B57"/>
    <mergeCell ref="A58:B62"/>
    <mergeCell ref="A40:B40"/>
    <mergeCell ref="A37:B37"/>
    <mergeCell ref="A38:B38"/>
    <mergeCell ref="A39:B39"/>
    <mergeCell ref="XFA52:XFA55"/>
    <mergeCell ref="A41:B41"/>
    <mergeCell ref="A44:B48"/>
    <mergeCell ref="A51:B55"/>
    <mergeCell ref="XFA44:XFA48"/>
    <mergeCell ref="XFA35:XFA37"/>
  </mergeCells>
  <conditionalFormatting sqref="A16:B22">
    <cfRule type="expression" dxfId="168" priority="30">
      <formula>$C$20&gt;3899</formula>
    </cfRule>
    <cfRule type="expression" dxfId="167" priority="31">
      <formula>2000&gt;$C$20&lt;3900</formula>
    </cfRule>
    <cfRule type="expression" dxfId="166" priority="32">
      <formula>$C$20&lt;1999</formula>
    </cfRule>
  </conditionalFormatting>
  <conditionalFormatting sqref="A26:B26">
    <cfRule type="expression" dxfId="165" priority="28">
      <formula>$C$26=0</formula>
    </cfRule>
    <cfRule type="expression" dxfId="164" priority="29">
      <formula>$C$26&gt;2000</formula>
    </cfRule>
  </conditionalFormatting>
  <conditionalFormatting sqref="A27:B27">
    <cfRule type="expression" dxfId="163" priority="26">
      <formula>$C$27=0</formula>
    </cfRule>
    <cfRule type="expression" dxfId="162" priority="27">
      <formula>$C$27&gt;2000</formula>
    </cfRule>
  </conditionalFormatting>
  <conditionalFormatting sqref="A28:B28">
    <cfRule type="expression" dxfId="161" priority="24">
      <formula>$C$28=0</formula>
    </cfRule>
    <cfRule type="expression" dxfId="160" priority="25">
      <formula>$C$28&gt;2000</formula>
    </cfRule>
  </conditionalFormatting>
  <conditionalFormatting sqref="A29:B29 A30">
    <cfRule type="expression" dxfId="159" priority="22">
      <formula>$C$29=0</formula>
    </cfRule>
    <cfRule type="expression" dxfId="158" priority="23">
      <formula>$C$29&gt;2000</formula>
    </cfRule>
  </conditionalFormatting>
  <conditionalFormatting sqref="A31:B31">
    <cfRule type="expression" dxfId="157" priority="20">
      <formula>$C$31=0</formula>
    </cfRule>
    <cfRule type="expression" dxfId="156" priority="21">
      <formula>$C$31&gt;2000</formula>
    </cfRule>
  </conditionalFormatting>
  <conditionalFormatting sqref="A35:B35">
    <cfRule type="expression" dxfId="155" priority="18">
      <formula>$C$35=0</formula>
    </cfRule>
    <cfRule type="expression" dxfId="154" priority="19">
      <formula>$C$35&gt;2000</formula>
    </cfRule>
  </conditionalFormatting>
  <conditionalFormatting sqref="A36:B36">
    <cfRule type="expression" dxfId="153" priority="16">
      <formula>$C$36=0</formula>
    </cfRule>
    <cfRule type="expression" dxfId="152" priority="17">
      <formula>$C$36&gt;2000</formula>
    </cfRule>
  </conditionalFormatting>
  <conditionalFormatting sqref="A37:B39">
    <cfRule type="expression" dxfId="151" priority="14">
      <formula>$C$37=0</formula>
    </cfRule>
    <cfRule type="expression" dxfId="150" priority="15">
      <formula>$C$37&gt;2000</formula>
    </cfRule>
  </conditionalFormatting>
  <conditionalFormatting sqref="A40:B40">
    <cfRule type="expression" dxfId="149" priority="12">
      <formula>$C$40=0</formula>
    </cfRule>
    <cfRule type="expression" dxfId="148" priority="13">
      <formula>$C$40&gt;2000</formula>
    </cfRule>
  </conditionalFormatting>
  <conditionalFormatting sqref="A41:B41">
    <cfRule type="expression" dxfId="147" priority="10">
      <formula>$C$41=0</formula>
    </cfRule>
    <cfRule type="expression" dxfId="146" priority="11">
      <formula>$C$41&gt;2000</formula>
    </cfRule>
  </conditionalFormatting>
  <conditionalFormatting sqref="A44:B48">
    <cfRule type="expression" dxfId="145" priority="7">
      <formula>$C$46&gt;1999</formula>
    </cfRule>
    <cfRule type="expression" dxfId="144" priority="8">
      <formula>50&gt;$C$46&lt;2000</formula>
    </cfRule>
    <cfRule type="expression" dxfId="143" priority="9">
      <formula>$C$46&lt;49</formula>
    </cfRule>
  </conditionalFormatting>
  <conditionalFormatting sqref="A51:B55">
    <cfRule type="expression" dxfId="142" priority="4">
      <formula>$C$53&gt;1999</formula>
    </cfRule>
    <cfRule type="expression" dxfId="141" priority="5">
      <formula>50&gt;$C$53&lt;2000</formula>
    </cfRule>
    <cfRule type="expression" dxfId="140" priority="6">
      <formula>$C$53&lt;49</formula>
    </cfRule>
  </conditionalFormatting>
  <conditionalFormatting sqref="A58:B62">
    <cfRule type="expression" dxfId="139" priority="1">
      <formula>$C$60&gt;1999</formula>
    </cfRule>
    <cfRule type="expression" dxfId="138" priority="2">
      <formula>50&gt;$C$60&lt;2000</formula>
    </cfRule>
    <cfRule type="expression" dxfId="137" priority="3">
      <formula>$C$60&lt;49</formula>
    </cfRule>
  </conditionalFormatting>
  <dataValidations count="3">
    <dataValidation type="list" allowBlank="1" showInputMessage="1" showErrorMessage="1" sqref="B13" xr:uid="{00000000-0002-0000-0300-000000000000}">
      <formula1>$XFD$18:$XFD$22</formula1>
    </dataValidation>
    <dataValidation type="list" allowBlank="1" showInputMessage="1" showErrorMessage="1" sqref="B12" xr:uid="{00000000-0002-0000-0300-000001000000}">
      <formula1>$XFD$15:$XFD$16</formula1>
    </dataValidation>
    <dataValidation type="list" allowBlank="1" showInputMessage="1" showErrorMessage="1" sqref="B11" xr:uid="{00000000-0002-0000-0300-000002000000}">
      <formula1>$XFD$11:$XFD$13</formula1>
    </dataValidation>
  </dataValidations>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AC5D"/>
  </sheetPr>
  <dimension ref="A2:XFD88"/>
  <sheetViews>
    <sheetView showGridLines="0" topLeftCell="A86" zoomScaleNormal="100" workbookViewId="0">
      <selection activeCell="B96" sqref="B96"/>
    </sheetView>
  </sheetViews>
  <sheetFormatPr baseColWidth="10" defaultColWidth="0" defaultRowHeight="16.5"/>
  <cols>
    <col min="1" max="1" width="38.5703125" style="42" customWidth="1"/>
    <col min="2" max="2" width="122.28515625" style="42" customWidth="1"/>
    <col min="3" max="3" width="14" style="46" customWidth="1"/>
    <col min="4" max="16381" width="11.42578125" style="42" hidden="1"/>
    <col min="16382" max="16382" width="0.140625" style="42" hidden="1" customWidth="1"/>
    <col min="16383" max="16383" width="52.42578125" style="42" customWidth="1"/>
    <col min="16384" max="16384" width="4.85546875" style="42" customWidth="1"/>
  </cols>
  <sheetData>
    <row r="2" spans="1:3 16383:16383" ht="21.75">
      <c r="A2" s="215" t="s">
        <v>472</v>
      </c>
      <c r="B2" s="215"/>
    </row>
    <row r="3" spans="1:3 16383:16383" ht="15" customHeight="1">
      <c r="A3" s="1"/>
      <c r="B3" s="47"/>
    </row>
    <row r="4" spans="1:3 16383:16383" ht="13.5" customHeight="1">
      <c r="A4" s="1"/>
    </row>
    <row r="5" spans="1:3 16383:16383" ht="29.25" customHeight="1">
      <c r="A5" s="261" t="s">
        <v>473</v>
      </c>
      <c r="B5" s="261"/>
    </row>
    <row r="6" spans="1:3 16383:16383" ht="13.5" customHeight="1">
      <c r="A6" s="1"/>
    </row>
    <row r="7" spans="1:3 16383:16383">
      <c r="A7" s="1"/>
    </row>
    <row r="8" spans="1:3 16383:16383" ht="33.75" customHeight="1">
      <c r="A8" s="223" t="s">
        <v>477</v>
      </c>
      <c r="B8" s="223"/>
      <c r="XFC8" s="29" t="s">
        <v>92</v>
      </c>
    </row>
    <row r="9" spans="1:3 16383:16383" ht="22.5" customHeight="1">
      <c r="A9" s="245"/>
      <c r="B9" s="246"/>
      <c r="XFC9" s="258" t="s">
        <v>482</v>
      </c>
    </row>
    <row r="10" spans="1:3 16383:16383" ht="22.5" customHeight="1">
      <c r="A10" s="247"/>
      <c r="B10" s="248"/>
      <c r="XFC10" s="259"/>
    </row>
    <row r="11" spans="1:3 16383:16383" ht="22.5" customHeight="1">
      <c r="A11" s="247"/>
      <c r="B11" s="248"/>
      <c r="XFC11" s="259"/>
    </row>
    <row r="12" spans="1:3 16383:16383" ht="22.5" customHeight="1">
      <c r="A12" s="247"/>
      <c r="B12" s="248"/>
      <c r="C12" s="46">
        <f>LEN(A9)</f>
        <v>0</v>
      </c>
      <c r="XFC12" s="259"/>
    </row>
    <row r="13" spans="1:3 16383:16383" ht="22.5" customHeight="1">
      <c r="A13" s="247"/>
      <c r="B13" s="248"/>
      <c r="XFC13" s="259"/>
    </row>
    <row r="14" spans="1:3 16383:16383" ht="22.5" customHeight="1">
      <c r="A14" s="247"/>
      <c r="B14" s="248"/>
      <c r="XFC14" s="259"/>
    </row>
    <row r="15" spans="1:3 16383:16383" ht="22.5" customHeight="1">
      <c r="A15" s="254"/>
      <c r="B15" s="255"/>
      <c r="XFC15" s="260"/>
    </row>
    <row r="17" spans="1:3 16383:16384">
      <c r="A17" s="223" t="s">
        <v>478</v>
      </c>
      <c r="B17" s="223"/>
      <c r="XFC17" s="54" t="s">
        <v>92</v>
      </c>
      <c r="XFD17" s="253" t="s">
        <v>378</v>
      </c>
    </row>
    <row r="18" spans="1:3 16383:16384" ht="22.5" customHeight="1">
      <c r="A18" s="245"/>
      <c r="B18" s="246"/>
      <c r="XFC18" s="256" t="s">
        <v>483</v>
      </c>
      <c r="XFD18" s="253"/>
    </row>
    <row r="19" spans="1:3 16383:16384" ht="22.5" customHeight="1">
      <c r="A19" s="247"/>
      <c r="B19" s="248"/>
      <c r="XFC19" s="257"/>
      <c r="XFD19" s="253"/>
    </row>
    <row r="20" spans="1:3 16383:16384" ht="22.5" customHeight="1">
      <c r="A20" s="247"/>
      <c r="B20" s="248"/>
      <c r="XFC20" s="257"/>
      <c r="XFD20" s="253"/>
    </row>
    <row r="21" spans="1:3 16383:16384" ht="22.5" customHeight="1">
      <c r="A21" s="247"/>
      <c r="B21" s="248"/>
      <c r="C21" s="46">
        <f>LEN(A18)</f>
        <v>0</v>
      </c>
      <c r="XFC21" s="257"/>
      <c r="XFD21" s="253"/>
    </row>
    <row r="22" spans="1:3 16383:16384" ht="22.5" customHeight="1">
      <c r="A22" s="247"/>
      <c r="B22" s="248"/>
      <c r="XFC22" s="257"/>
      <c r="XFD22" s="253"/>
    </row>
    <row r="23" spans="1:3 16383:16384" ht="22.5" customHeight="1">
      <c r="A23" s="247"/>
      <c r="B23" s="248"/>
      <c r="XFC23" s="257"/>
      <c r="XFD23" s="253"/>
    </row>
    <row r="24" spans="1:3 16383:16384" ht="22.5" customHeight="1">
      <c r="A24" s="254"/>
      <c r="B24" s="255"/>
      <c r="XFC24" s="257"/>
      <c r="XFD24" s="253"/>
    </row>
    <row r="25" spans="1:3 16383:16384">
      <c r="XFD25" s="253"/>
    </row>
    <row r="26" spans="1:3 16383:16384" ht="34.5" customHeight="1">
      <c r="A26" s="223" t="s">
        <v>479</v>
      </c>
      <c r="B26" s="223"/>
      <c r="XFC26" s="54" t="s">
        <v>92</v>
      </c>
      <c r="XFD26" s="253"/>
    </row>
    <row r="27" spans="1:3 16383:16384" ht="19.5" customHeight="1">
      <c r="A27" s="245"/>
      <c r="B27" s="246"/>
      <c r="XFC27" s="256" t="s">
        <v>484</v>
      </c>
      <c r="XFD27" s="253"/>
    </row>
    <row r="28" spans="1:3 16383:16384" ht="19.5" customHeight="1">
      <c r="A28" s="247"/>
      <c r="B28" s="248"/>
      <c r="XFC28" s="257"/>
      <c r="XFD28" s="253"/>
    </row>
    <row r="29" spans="1:3 16383:16384" ht="19.5" customHeight="1">
      <c r="A29" s="247"/>
      <c r="B29" s="248"/>
      <c r="XFC29" s="257"/>
      <c r="XFD29" s="253"/>
    </row>
    <row r="30" spans="1:3 16383:16384" ht="19.5" customHeight="1">
      <c r="A30" s="247"/>
      <c r="B30" s="248"/>
      <c r="C30" s="46">
        <f>LEN(A27)</f>
        <v>0</v>
      </c>
      <c r="XFC30" s="257"/>
      <c r="XFD30" s="253"/>
    </row>
    <row r="31" spans="1:3 16383:16384" ht="19.5" customHeight="1">
      <c r="A31" s="247"/>
      <c r="B31" s="248"/>
      <c r="XFC31" s="257"/>
      <c r="XFD31" s="253"/>
    </row>
    <row r="32" spans="1:3 16383:16384" ht="19.5" customHeight="1">
      <c r="A32" s="247"/>
      <c r="B32" s="248"/>
      <c r="XFC32" s="257"/>
      <c r="XFD32" s="253"/>
    </row>
    <row r="33" spans="1:3 16383:16384" ht="19.5" customHeight="1">
      <c r="A33" s="247"/>
      <c r="B33" s="248"/>
      <c r="XFC33" s="257"/>
      <c r="XFD33" s="253"/>
    </row>
    <row r="35" spans="1:3 16383:16384" ht="33.75" customHeight="1">
      <c r="A35" s="223" t="s">
        <v>480</v>
      </c>
      <c r="B35" s="262"/>
      <c r="XFC35" s="55" t="s">
        <v>92</v>
      </c>
    </row>
    <row r="36" spans="1:3 16383:16384">
      <c r="A36" s="245"/>
      <c r="B36" s="246"/>
      <c r="XFC36" s="249" t="s">
        <v>485</v>
      </c>
    </row>
    <row r="37" spans="1:3 16383:16384">
      <c r="A37" s="247"/>
      <c r="B37" s="248"/>
      <c r="XFC37" s="250"/>
    </row>
    <row r="38" spans="1:3 16383:16384">
      <c r="A38" s="247"/>
      <c r="B38" s="248"/>
      <c r="XFC38" s="250"/>
    </row>
    <row r="39" spans="1:3 16383:16384">
      <c r="A39" s="247"/>
      <c r="B39" s="248"/>
      <c r="C39" s="46">
        <f>LEN(A36)</f>
        <v>0</v>
      </c>
      <c r="XFC39" s="250"/>
    </row>
    <row r="40" spans="1:3 16383:16384">
      <c r="A40" s="247"/>
      <c r="B40" s="248"/>
      <c r="XFC40" s="250"/>
    </row>
    <row r="41" spans="1:3 16383:16384">
      <c r="A41" s="247"/>
      <c r="B41" s="248"/>
      <c r="XFC41" s="250"/>
    </row>
    <row r="42" spans="1:3 16383:16384">
      <c r="A42" s="247"/>
      <c r="B42" s="248"/>
      <c r="XFC42" s="251"/>
    </row>
    <row r="44" spans="1:3 16383:16384">
      <c r="A44" s="223" t="s">
        <v>481</v>
      </c>
      <c r="B44" s="223"/>
      <c r="XFC44" s="29" t="s">
        <v>92</v>
      </c>
    </row>
    <row r="45" spans="1:3 16383:16384">
      <c r="A45" s="245"/>
      <c r="B45" s="246"/>
      <c r="XFC45" s="249" t="s">
        <v>430</v>
      </c>
    </row>
    <row r="46" spans="1:3 16383:16384">
      <c r="A46" s="247"/>
      <c r="B46" s="248"/>
      <c r="XFC46" s="250"/>
    </row>
    <row r="47" spans="1:3 16383:16384">
      <c r="A47" s="247"/>
      <c r="B47" s="248"/>
      <c r="XFC47" s="250"/>
    </row>
    <row r="48" spans="1:3 16383:16384">
      <c r="A48" s="247"/>
      <c r="B48" s="248"/>
      <c r="C48" s="46">
        <f>LEN(A45)</f>
        <v>0</v>
      </c>
      <c r="XFC48" s="250"/>
    </row>
    <row r="49" spans="1:3 16383:16383">
      <c r="A49" s="247"/>
      <c r="B49" s="248"/>
      <c r="XFC49" s="250"/>
    </row>
    <row r="50" spans="1:3 16383:16383">
      <c r="A50" s="247"/>
      <c r="B50" s="248"/>
      <c r="XFC50" s="250"/>
    </row>
    <row r="51" spans="1:3 16383:16383">
      <c r="A51" s="247"/>
      <c r="B51" s="248"/>
      <c r="XFC51" s="251"/>
    </row>
    <row r="53" spans="1:3 16383:16383" ht="36" customHeight="1">
      <c r="A53" s="223" t="s">
        <v>475</v>
      </c>
      <c r="B53" s="223"/>
      <c r="XFC53" s="29" t="s">
        <v>92</v>
      </c>
    </row>
    <row r="54" spans="1:3 16383:16383">
      <c r="A54" s="245"/>
      <c r="B54" s="246"/>
      <c r="XFC54" s="249" t="s">
        <v>379</v>
      </c>
    </row>
    <row r="55" spans="1:3 16383:16383">
      <c r="A55" s="247"/>
      <c r="B55" s="248"/>
      <c r="XFC55" s="250"/>
    </row>
    <row r="56" spans="1:3 16383:16383">
      <c r="A56" s="247"/>
      <c r="B56" s="248"/>
      <c r="XFC56" s="250"/>
    </row>
    <row r="57" spans="1:3 16383:16383">
      <c r="A57" s="247"/>
      <c r="B57" s="248"/>
      <c r="C57" s="46">
        <f>LEN(A54)</f>
        <v>0</v>
      </c>
      <c r="XFC57" s="250"/>
    </row>
    <row r="58" spans="1:3 16383:16383">
      <c r="A58" s="247"/>
      <c r="B58" s="248"/>
      <c r="XFC58" s="250"/>
    </row>
    <row r="59" spans="1:3 16383:16383">
      <c r="A59" s="247"/>
      <c r="B59" s="248"/>
      <c r="XFC59" s="250"/>
    </row>
    <row r="60" spans="1:3 16383:16383">
      <c r="A60" s="247"/>
      <c r="B60" s="248"/>
      <c r="XFC60" s="251"/>
    </row>
    <row r="62" spans="1:3 16383:16383" ht="34.5" customHeight="1">
      <c r="A62" s="223" t="s">
        <v>474</v>
      </c>
      <c r="B62" s="223"/>
      <c r="XFC62" s="29" t="s">
        <v>92</v>
      </c>
    </row>
    <row r="63" spans="1:3 16383:16383">
      <c r="A63" s="245"/>
      <c r="B63" s="246"/>
      <c r="XFC63" s="249" t="s">
        <v>110</v>
      </c>
    </row>
    <row r="64" spans="1:3 16383:16383">
      <c r="A64" s="247"/>
      <c r="B64" s="248"/>
      <c r="XFC64" s="250"/>
    </row>
    <row r="65" spans="1:3 16383:16383">
      <c r="A65" s="247"/>
      <c r="B65" s="248"/>
      <c r="XFC65" s="250"/>
    </row>
    <row r="66" spans="1:3 16383:16383">
      <c r="A66" s="247"/>
      <c r="B66" s="248"/>
      <c r="C66" s="46">
        <f>LEN(A63)</f>
        <v>0</v>
      </c>
      <c r="XFC66" s="250"/>
    </row>
    <row r="67" spans="1:3 16383:16383">
      <c r="A67" s="247"/>
      <c r="B67" s="248"/>
      <c r="XFC67" s="250"/>
    </row>
    <row r="68" spans="1:3 16383:16383">
      <c r="A68" s="247"/>
      <c r="B68" s="248"/>
      <c r="XFC68" s="250"/>
    </row>
    <row r="69" spans="1:3 16383:16383">
      <c r="A69" s="247"/>
      <c r="B69" s="248"/>
      <c r="XFC69" s="251"/>
    </row>
    <row r="72" spans="1:3 16383:16383">
      <c r="A72" s="30"/>
    </row>
    <row r="75" spans="1:3 16383:16383">
      <c r="XFC75" s="42" t="s">
        <v>111</v>
      </c>
    </row>
    <row r="76" spans="1:3 16383:16383" ht="17.25">
      <c r="A76" s="252" t="s">
        <v>369</v>
      </c>
      <c r="B76" s="252"/>
    </row>
    <row r="77" spans="1:3 16383:16383" ht="49.5">
      <c r="A77" s="49" t="s">
        <v>370</v>
      </c>
      <c r="B77" s="48" t="s">
        <v>431</v>
      </c>
    </row>
    <row r="78" spans="1:3 16383:16383" ht="49.5">
      <c r="A78" s="49" t="s">
        <v>371</v>
      </c>
      <c r="B78" s="48" t="s">
        <v>380</v>
      </c>
    </row>
    <row r="79" spans="1:3 16383:16383" ht="33">
      <c r="A79" s="49" t="s">
        <v>372</v>
      </c>
      <c r="B79" s="48" t="s">
        <v>432</v>
      </c>
    </row>
    <row r="80" spans="1:3 16383:16383" ht="82.5">
      <c r="A80" s="49" t="s">
        <v>373</v>
      </c>
      <c r="B80" s="48" t="s">
        <v>384</v>
      </c>
    </row>
    <row r="81" spans="1:2" ht="49.5">
      <c r="A81" s="49" t="s">
        <v>374</v>
      </c>
      <c r="B81" s="48" t="s">
        <v>385</v>
      </c>
    </row>
    <row r="82" spans="1:2">
      <c r="A82" s="49" t="s">
        <v>375</v>
      </c>
      <c r="B82" s="48" t="s">
        <v>386</v>
      </c>
    </row>
    <row r="83" spans="1:2" ht="33">
      <c r="A83" s="49" t="s">
        <v>376</v>
      </c>
      <c r="B83" s="48" t="s">
        <v>392</v>
      </c>
    </row>
    <row r="84" spans="1:2" ht="33">
      <c r="A84" s="49" t="s">
        <v>377</v>
      </c>
      <c r="B84" s="48" t="s">
        <v>389</v>
      </c>
    </row>
    <row r="85" spans="1:2" ht="49.5">
      <c r="A85" s="49" t="s">
        <v>381</v>
      </c>
      <c r="B85" s="48" t="s">
        <v>433</v>
      </c>
    </row>
    <row r="86" spans="1:2" ht="33">
      <c r="A86" s="49" t="s">
        <v>382</v>
      </c>
      <c r="B86" s="48" t="s">
        <v>383</v>
      </c>
    </row>
    <row r="87" spans="1:2" ht="49.5">
      <c r="A87" s="50" t="s">
        <v>387</v>
      </c>
      <c r="B87" s="48" t="s">
        <v>388</v>
      </c>
    </row>
    <row r="88" spans="1:2" ht="33">
      <c r="A88" s="49" t="s">
        <v>390</v>
      </c>
      <c r="B88" s="31" t="s">
        <v>391</v>
      </c>
    </row>
  </sheetData>
  <mergeCells count="25">
    <mergeCell ref="A76:B76"/>
    <mergeCell ref="XFD17:XFD33"/>
    <mergeCell ref="A18:B24"/>
    <mergeCell ref="XFC18:XFC24"/>
    <mergeCell ref="A2:B2"/>
    <mergeCell ref="A8:B8"/>
    <mergeCell ref="A9:B15"/>
    <mergeCell ref="XFC9:XFC15"/>
    <mergeCell ref="A17:B17"/>
    <mergeCell ref="A5:B5"/>
    <mergeCell ref="A26:B26"/>
    <mergeCell ref="A27:B33"/>
    <mergeCell ref="XFC27:XFC33"/>
    <mergeCell ref="A35:B35"/>
    <mergeCell ref="A36:B42"/>
    <mergeCell ref="XFC36:XFC42"/>
    <mergeCell ref="A62:B62"/>
    <mergeCell ref="A63:B69"/>
    <mergeCell ref="XFC63:XFC69"/>
    <mergeCell ref="A44:B44"/>
    <mergeCell ref="A45:B51"/>
    <mergeCell ref="XFC45:XFC51"/>
    <mergeCell ref="A53:B53"/>
    <mergeCell ref="A54:B60"/>
    <mergeCell ref="XFC54:XFC60"/>
  </mergeCells>
  <conditionalFormatting sqref="A9:B15">
    <cfRule type="expression" dxfId="136" priority="19">
      <formula>$C$12&gt;3899</formula>
    </cfRule>
    <cfRule type="expression" dxfId="135" priority="20">
      <formula>2000&gt;$C$12&lt;3900</formula>
    </cfRule>
    <cfRule type="expression" dxfId="134" priority="21">
      <formula>$C$12&lt;1999</formula>
    </cfRule>
  </conditionalFormatting>
  <conditionalFormatting sqref="A18:B24">
    <cfRule type="expression" dxfId="133" priority="16">
      <formula>$C$21&gt;3899</formula>
    </cfRule>
    <cfRule type="expression" dxfId="132" priority="17">
      <formula>2000&gt;$C$21&lt;3900</formula>
    </cfRule>
    <cfRule type="expression" dxfId="131" priority="18">
      <formula>$C$21&lt;1999</formula>
    </cfRule>
  </conditionalFormatting>
  <conditionalFormatting sqref="A27:B33">
    <cfRule type="expression" dxfId="130" priority="13">
      <formula>$C$30&gt;3899</formula>
    </cfRule>
    <cfRule type="expression" dxfId="129" priority="14">
      <formula>2000&gt;$C$30&lt;3900</formula>
    </cfRule>
    <cfRule type="expression" dxfId="128" priority="15">
      <formula>$C$30&lt;1999</formula>
    </cfRule>
  </conditionalFormatting>
  <conditionalFormatting sqref="A36:B42">
    <cfRule type="expression" dxfId="127" priority="10">
      <formula>$C$39&gt;3899</formula>
    </cfRule>
    <cfRule type="expression" dxfId="126" priority="11">
      <formula>2000&gt;$C$39&lt;3900</formula>
    </cfRule>
    <cfRule type="expression" dxfId="125" priority="12">
      <formula>$C$39&lt;1999</formula>
    </cfRule>
  </conditionalFormatting>
  <conditionalFormatting sqref="A45:B51">
    <cfRule type="expression" dxfId="124" priority="7">
      <formula>$C$48&gt;3899</formula>
    </cfRule>
    <cfRule type="expression" dxfId="123" priority="8">
      <formula>2000&gt;$C$48&lt;3900</formula>
    </cfRule>
    <cfRule type="expression" dxfId="122" priority="9">
      <formula>$C$48&lt;1999</formula>
    </cfRule>
  </conditionalFormatting>
  <conditionalFormatting sqref="A54:B60">
    <cfRule type="expression" dxfId="121" priority="4">
      <formula>$C$57&gt;3899</formula>
    </cfRule>
    <cfRule type="expression" dxfId="120" priority="5">
      <formula>2000&gt;$C$57&lt;3900</formula>
    </cfRule>
    <cfRule type="expression" dxfId="119" priority="6">
      <formula>$C$57&lt;1999</formula>
    </cfRule>
  </conditionalFormatting>
  <conditionalFormatting sqref="A63:B69">
    <cfRule type="expression" dxfId="118" priority="1">
      <formula>$C$66&gt;3899</formula>
    </cfRule>
    <cfRule type="expression" dxfId="117" priority="2">
      <formula>2000&gt;$C$66&lt;3900</formula>
    </cfRule>
    <cfRule type="expression" dxfId="116" priority="3">
      <formula>$C$66&lt;1999</formula>
    </cfRule>
  </conditionalFormatting>
  <hyperlinks>
    <hyperlink ref="A77" r:id="rId1" xr:uid="{00000000-0004-0000-0400-000000000000}"/>
    <hyperlink ref="A78" r:id="rId2" xr:uid="{00000000-0004-0000-0400-000001000000}"/>
    <hyperlink ref="A79" r:id="rId3" xr:uid="{00000000-0004-0000-0400-000002000000}"/>
    <hyperlink ref="A80" r:id="rId4" xr:uid="{00000000-0004-0000-0400-000003000000}"/>
    <hyperlink ref="A81" r:id="rId5" xr:uid="{00000000-0004-0000-0400-000004000000}"/>
    <hyperlink ref="A82" r:id="rId6" xr:uid="{00000000-0004-0000-0400-000005000000}"/>
    <hyperlink ref="A83" r:id="rId7" xr:uid="{00000000-0004-0000-0400-000006000000}"/>
    <hyperlink ref="A84" r:id="rId8" xr:uid="{00000000-0004-0000-0400-000007000000}"/>
    <hyperlink ref="A85" r:id="rId9" xr:uid="{00000000-0004-0000-0400-000008000000}"/>
    <hyperlink ref="A86" r:id="rId10" xr:uid="{00000000-0004-0000-0400-000009000000}"/>
    <hyperlink ref="A87" r:id="rId11" xr:uid="{00000000-0004-0000-0400-00000A000000}"/>
    <hyperlink ref="A88" r:id="rId12" xr:uid="{00000000-0004-0000-0400-00000B000000}"/>
  </hyperlinks>
  <pageMargins left="0.7" right="0.7" top="0.75" bottom="0.75" header="0.3" footer="0.3"/>
  <pageSetup paperSize="9" orientation="portrait" horizontalDpi="0" verticalDpi="0"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277A1"/>
  </sheetPr>
  <dimension ref="A2:XFD1048569"/>
  <sheetViews>
    <sheetView showGridLines="0" topLeftCell="A188" zoomScaleNormal="100" workbookViewId="0">
      <selection activeCell="A195" sqref="A195"/>
    </sheetView>
  </sheetViews>
  <sheetFormatPr baseColWidth="10" defaultColWidth="5.140625" defaultRowHeight="16.5"/>
  <cols>
    <col min="1" max="1" width="31" style="1" customWidth="1"/>
    <col min="2" max="2" width="131.85546875" style="1" customWidth="1"/>
    <col min="3" max="3" width="11.42578125" style="61" customWidth="1"/>
    <col min="4" max="4" width="86.85546875" style="1" customWidth="1"/>
    <col min="5" max="5" width="55.140625" style="1" customWidth="1"/>
    <col min="6" max="24" width="5.140625" style="1" customWidth="1"/>
    <col min="25" max="25" width="16.28515625" style="1" hidden="1" customWidth="1"/>
    <col min="26" max="26" width="0.5703125" style="1" hidden="1" customWidth="1"/>
    <col min="27" max="35" width="5.140625" style="1" hidden="1" customWidth="1"/>
    <col min="36" max="37" width="0.7109375" style="1" hidden="1" customWidth="1"/>
    <col min="38" max="77" width="5.140625" style="1" hidden="1" customWidth="1"/>
    <col min="78" max="78" width="4.28515625" style="1" hidden="1" customWidth="1"/>
    <col min="79" max="104" width="5.140625" style="1" hidden="1" customWidth="1"/>
    <col min="105" max="105" width="4.7109375" style="1" hidden="1" customWidth="1"/>
    <col min="106" max="106" width="3.5703125" style="1" hidden="1" customWidth="1"/>
    <col min="107" max="137" width="5.140625" style="1" hidden="1" customWidth="1"/>
    <col min="138" max="138" width="4.140625" style="1" hidden="1" customWidth="1"/>
    <col min="139" max="139" width="0.28515625" style="1" hidden="1" customWidth="1"/>
    <col min="140" max="140" width="1.85546875" style="1" hidden="1" customWidth="1"/>
    <col min="141" max="141" width="0.140625" style="1" hidden="1" customWidth="1"/>
    <col min="142" max="142" width="0.28515625" style="1" hidden="1" customWidth="1"/>
    <col min="143" max="143" width="1.85546875" style="1" hidden="1" customWidth="1"/>
    <col min="144" max="1384" width="5.140625" style="1" hidden="1" customWidth="1"/>
    <col min="1385" max="1385" width="3.140625" style="1" hidden="1" customWidth="1"/>
    <col min="1386" max="1386" width="1.7109375" style="1" hidden="1" customWidth="1"/>
    <col min="1387" max="1486" width="5.140625" style="1" hidden="1" customWidth="1"/>
    <col min="1487" max="1487" width="4.28515625" style="1" hidden="1" customWidth="1"/>
    <col min="1488" max="1488" width="0.85546875" style="1" hidden="1" customWidth="1"/>
    <col min="1489" max="1489" width="0.28515625" style="1" hidden="1" customWidth="1"/>
    <col min="1490" max="1970" width="5.140625" style="1" hidden="1" customWidth="1"/>
    <col min="1971" max="1971" width="2.42578125" style="1" hidden="1" customWidth="1"/>
    <col min="1972" max="1972" width="0.140625" style="1" hidden="1" customWidth="1"/>
    <col min="1973" max="2263" width="5.140625" style="1" hidden="1" customWidth="1"/>
    <col min="2264" max="2264" width="0.5703125" style="1" hidden="1" customWidth="1"/>
    <col min="2265" max="2324" width="5.140625" style="1" hidden="1" customWidth="1"/>
    <col min="2325" max="2325" width="0.28515625" style="1" hidden="1" customWidth="1"/>
    <col min="2326" max="2326" width="30.42578125" style="1" hidden="1" customWidth="1"/>
    <col min="2327" max="5177" width="5.140625" style="1" hidden="1" customWidth="1"/>
    <col min="5178" max="5178" width="2.7109375" style="1" hidden="1" customWidth="1"/>
    <col min="5179" max="5179" width="1" style="1" hidden="1" customWidth="1"/>
    <col min="5180" max="5180" width="1.42578125" style="1" hidden="1" customWidth="1"/>
    <col min="5181" max="5667" width="5.140625" style="1" hidden="1" customWidth="1"/>
    <col min="5668" max="5668" width="1.5703125" style="1" hidden="1" customWidth="1"/>
    <col min="5669" max="5669" width="1.85546875" style="1" hidden="1" customWidth="1"/>
    <col min="5670" max="5670" width="0.28515625" style="1" hidden="1" customWidth="1"/>
    <col min="5671" max="5671" width="0.5703125" style="1" hidden="1" customWidth="1"/>
    <col min="5672" max="6307" width="5.140625" style="1" hidden="1" customWidth="1"/>
    <col min="6308" max="6308" width="2.28515625" style="1" hidden="1" customWidth="1"/>
    <col min="6309" max="7170" width="5.140625" style="1" hidden="1" customWidth="1"/>
    <col min="7171" max="7171" width="1.5703125" style="1" hidden="1" customWidth="1"/>
    <col min="7172" max="7172" width="0.140625" style="1" hidden="1" customWidth="1"/>
    <col min="7173" max="9603" width="5.140625" style="1" hidden="1" customWidth="1"/>
    <col min="9604" max="9604" width="2.85546875" style="1" hidden="1" customWidth="1"/>
    <col min="9605" max="9605" width="1.140625" style="1" hidden="1" customWidth="1"/>
    <col min="9606" max="9606" width="1.5703125" style="1" hidden="1" customWidth="1"/>
    <col min="9607" max="9607" width="0.140625" style="1" hidden="1" customWidth="1"/>
    <col min="9608" max="10183" width="5.140625" style="1" hidden="1" customWidth="1"/>
    <col min="10184" max="10184" width="3" style="1" hidden="1" customWidth="1"/>
    <col min="10185" max="10185" width="3.42578125" style="1" hidden="1" customWidth="1"/>
    <col min="10186" max="10233" width="5.140625" style="1" hidden="1" customWidth="1"/>
    <col min="10234" max="10234" width="3.28515625" style="1" hidden="1" customWidth="1"/>
    <col min="10235" max="10282" width="5.140625" style="1" hidden="1" customWidth="1"/>
    <col min="10283" max="10283" width="3.85546875" style="1" hidden="1" customWidth="1"/>
    <col min="10284" max="10331" width="5.140625" style="1" hidden="1" customWidth="1"/>
    <col min="10332" max="10332" width="3.42578125" style="1" hidden="1" customWidth="1"/>
    <col min="10333" max="10380" width="5.140625" style="1" hidden="1" customWidth="1"/>
    <col min="10381" max="10381" width="3.42578125" style="1" hidden="1" customWidth="1"/>
    <col min="10382" max="10429" width="5.140625" style="1" hidden="1" customWidth="1"/>
    <col min="10430" max="10430" width="3.42578125" style="1" hidden="1" customWidth="1"/>
    <col min="10431" max="10478" width="5.140625" style="1" hidden="1" customWidth="1"/>
    <col min="10479" max="10479" width="3.5703125" style="1" hidden="1" customWidth="1"/>
    <col min="10480" max="10527" width="5.140625" style="1" hidden="1" customWidth="1"/>
    <col min="10528" max="10528" width="4.42578125" style="1" hidden="1" customWidth="1"/>
    <col min="10529" max="10581" width="5.140625" style="1" hidden="1" customWidth="1"/>
    <col min="10582" max="10582" width="1.42578125" style="1" hidden="1" customWidth="1"/>
    <col min="10583" max="10629" width="5.140625" style="1" hidden="1" customWidth="1"/>
    <col min="10630" max="10630" width="3.28515625" style="1" hidden="1" customWidth="1"/>
    <col min="10631" max="10678" width="5.140625" style="1" hidden="1" customWidth="1"/>
    <col min="10679" max="10679" width="3.85546875" style="1" hidden="1" customWidth="1"/>
    <col min="10680" max="10726" width="5.140625" style="1" hidden="1" customWidth="1"/>
    <col min="10727" max="10727" width="3.42578125" style="1" hidden="1" customWidth="1"/>
    <col min="10728" max="10773" width="5.140625" style="1" hidden="1" customWidth="1"/>
    <col min="10774" max="10774" width="3.28515625" style="1" hidden="1" customWidth="1"/>
    <col min="10775" max="10827" width="5.140625" style="1" hidden="1" customWidth="1"/>
    <col min="10828" max="10828" width="3.7109375" style="1" hidden="1" customWidth="1"/>
    <col min="10829" max="10868" width="5.140625" style="1" hidden="1" customWidth="1"/>
    <col min="10869" max="10869" width="3.42578125" style="1" hidden="1" customWidth="1"/>
    <col min="10870" max="10918" width="5.140625" style="1" hidden="1" customWidth="1"/>
    <col min="10919" max="10919" width="3.42578125" style="1" hidden="1" customWidth="1"/>
    <col min="10920" max="10968" width="5.140625" style="1" hidden="1" customWidth="1"/>
    <col min="10969" max="10969" width="3.42578125" style="1" hidden="1" customWidth="1"/>
    <col min="10970" max="11017" width="5.140625" style="1" hidden="1" customWidth="1"/>
    <col min="11018" max="11018" width="3.42578125" style="1" hidden="1" customWidth="1"/>
    <col min="11019" max="11066" width="5.140625" style="1" hidden="1" customWidth="1"/>
    <col min="11067" max="11067" width="4.140625" style="1" hidden="1" customWidth="1"/>
    <col min="11068" max="11097" width="5.140625" style="1" hidden="1" customWidth="1"/>
    <col min="11098" max="11098" width="3.42578125" style="1" hidden="1" customWidth="1"/>
    <col min="11099" max="11146" width="5.140625" style="1" hidden="1" customWidth="1"/>
    <col min="11147" max="11147" width="3.7109375" style="1" hidden="1" customWidth="1"/>
    <col min="11148" max="11176" width="5.140625" style="1" hidden="1" customWidth="1"/>
    <col min="11177" max="11177" width="3.7109375" style="1" hidden="1" customWidth="1"/>
    <col min="11178" max="11229" width="5.140625" style="1" hidden="1" customWidth="1"/>
    <col min="11230" max="11230" width="0.5703125" style="1" hidden="1" customWidth="1"/>
    <col min="11231" max="11345" width="5.140625" style="1" hidden="1" customWidth="1"/>
    <col min="11346" max="11346" width="3.5703125" style="1" hidden="1" customWidth="1"/>
    <col min="11347" max="11368" width="5.140625" style="1" hidden="1" customWidth="1"/>
    <col min="11369" max="11369" width="4.85546875" style="1" hidden="1" customWidth="1"/>
    <col min="11370" max="11370" width="1.5703125" style="1" hidden="1" customWidth="1"/>
    <col min="11371" max="11538" width="5.140625" style="1" hidden="1" customWidth="1"/>
    <col min="11539" max="11539" width="4.5703125" style="1" hidden="1" customWidth="1"/>
    <col min="11540" max="11540" width="1.7109375" style="1" hidden="1" customWidth="1"/>
    <col min="11541" max="11711" width="5.140625" style="1" hidden="1" customWidth="1"/>
    <col min="11712" max="11712" width="2.140625" style="1" hidden="1" customWidth="1"/>
    <col min="11713" max="11801" width="5.140625" style="1" hidden="1" customWidth="1"/>
    <col min="11802" max="11802" width="4.7109375" style="1" hidden="1" customWidth="1"/>
    <col min="11803" max="11803" width="1.42578125" style="1" hidden="1" customWidth="1"/>
    <col min="11804" max="11962" width="5.140625" style="1" hidden="1" customWidth="1"/>
    <col min="11963" max="11963" width="3.28515625" style="1" hidden="1" customWidth="1"/>
    <col min="11964" max="12018" width="5.140625" style="1" hidden="1" customWidth="1"/>
    <col min="12019" max="12019" width="3.42578125" style="1" hidden="1" customWidth="1"/>
    <col min="12020" max="12067" width="5.140625" style="1" hidden="1" customWidth="1"/>
    <col min="12068" max="12068" width="3.5703125" style="1" hidden="1" customWidth="1"/>
    <col min="12069" max="12116" width="5.140625" style="1" hidden="1" customWidth="1"/>
    <col min="12117" max="12117" width="4.140625" style="1" hidden="1" customWidth="1"/>
    <col min="12118" max="12160" width="5.140625" style="1" hidden="1" customWidth="1"/>
    <col min="12161" max="12161" width="4.28515625" style="1" hidden="1" customWidth="1"/>
    <col min="12162" max="12209" width="5.140625" style="1" hidden="1" customWidth="1"/>
    <col min="12210" max="12210" width="3.85546875" style="1" hidden="1" customWidth="1"/>
    <col min="12211" max="12259" width="5.140625" style="1" hidden="1" customWidth="1"/>
    <col min="12260" max="12260" width="4.28515625" style="1" hidden="1" customWidth="1"/>
    <col min="12261" max="12307" width="5.140625" style="1" hidden="1" customWidth="1"/>
    <col min="12308" max="12308" width="0.42578125" style="1" hidden="1" customWidth="1"/>
    <col min="12309" max="12358" width="5.140625" style="1" hidden="1" customWidth="1"/>
    <col min="12359" max="12359" width="3.7109375" style="1" hidden="1" customWidth="1"/>
    <col min="12360" max="12401" width="5.140625" style="1" hidden="1" customWidth="1"/>
    <col min="12402" max="12402" width="3.42578125" style="1" hidden="1" customWidth="1"/>
    <col min="12403" max="12450" width="5.140625" style="1" hidden="1" customWidth="1"/>
    <col min="12451" max="12451" width="4.42578125" style="1" hidden="1" customWidth="1"/>
    <col min="12452" max="12502" width="5.140625" style="1" hidden="1" customWidth="1"/>
    <col min="12503" max="12503" width="3.85546875" style="1" hidden="1" customWidth="1"/>
    <col min="12504" max="12539" width="5.140625" style="1" hidden="1" customWidth="1"/>
    <col min="12540" max="12540" width="2" style="1" hidden="1" customWidth="1"/>
    <col min="12541" max="12587" width="5.140625" style="1" hidden="1" customWidth="1"/>
    <col min="12588" max="12588" width="3.42578125" style="1" hidden="1" customWidth="1"/>
    <col min="12589" max="12636" width="5.140625" style="1" hidden="1" customWidth="1"/>
    <col min="12637" max="12637" width="3.5703125" style="1" hidden="1" customWidth="1"/>
    <col min="12638" max="12680" width="5.140625" style="1" hidden="1" customWidth="1"/>
    <col min="12681" max="12681" width="2.140625" style="1" hidden="1" customWidth="1"/>
    <col min="12682" max="12781" width="5.140625" style="1" hidden="1" customWidth="1"/>
    <col min="12782" max="12782" width="0.28515625" style="1" hidden="1" customWidth="1"/>
    <col min="12783" max="12792" width="5.140625" style="1" hidden="1" customWidth="1"/>
    <col min="12793" max="12793" width="4.42578125" style="1" hidden="1" customWidth="1"/>
    <col min="12794" max="12833" width="5.140625" style="1" hidden="1" customWidth="1"/>
    <col min="12834" max="12834" width="4.140625" style="1" hidden="1" customWidth="1"/>
    <col min="12835" max="12870" width="5.140625" style="1" hidden="1" customWidth="1"/>
    <col min="12871" max="12871" width="5" style="1" hidden="1" customWidth="1"/>
    <col min="12872" max="12916" width="5.140625" style="1" hidden="1" customWidth="1"/>
    <col min="12917" max="12917" width="3.5703125" style="1" hidden="1" customWidth="1"/>
    <col min="12918" max="12963" width="5.140625" style="1" hidden="1" customWidth="1"/>
    <col min="12964" max="12964" width="4" style="1" hidden="1" customWidth="1"/>
    <col min="12965" max="12996" width="5.140625" style="1" hidden="1" customWidth="1"/>
    <col min="12997" max="12997" width="4.42578125" style="1" hidden="1" customWidth="1"/>
    <col min="12998" max="13044" width="5.140625" style="1" hidden="1" customWidth="1"/>
    <col min="13045" max="13045" width="1" style="1" hidden="1" customWidth="1"/>
    <col min="13046" max="13091" width="5.140625" style="1" hidden="1" customWidth="1"/>
    <col min="13092" max="13092" width="3.7109375" style="1" hidden="1" customWidth="1"/>
    <col min="13093" max="13133" width="5.140625" style="1" hidden="1" customWidth="1"/>
    <col min="13134" max="13134" width="3.5703125" style="1" hidden="1" customWidth="1"/>
    <col min="13135" max="13185" width="5.140625" style="1" hidden="1" customWidth="1"/>
    <col min="13186" max="13186" width="3.42578125" style="1" hidden="1" customWidth="1"/>
    <col min="13187" max="13275" width="5.140625" style="1" hidden="1" customWidth="1"/>
    <col min="13276" max="13276" width="3.5703125" style="1" hidden="1" customWidth="1"/>
    <col min="13277" max="13322" width="5.140625" style="1" hidden="1" customWidth="1"/>
    <col min="13323" max="13323" width="0.42578125" style="1" hidden="1" customWidth="1"/>
    <col min="13324" max="13367" width="5.140625" style="1" hidden="1" customWidth="1"/>
    <col min="13368" max="13368" width="3.42578125" style="1" hidden="1" customWidth="1"/>
    <col min="13369" max="13416" width="5.140625" style="1" hidden="1" customWidth="1"/>
    <col min="13417" max="13417" width="3.5703125" style="1" hidden="1" customWidth="1"/>
    <col min="13418" max="13466" width="5.140625" style="1" hidden="1" customWidth="1"/>
    <col min="13467" max="13467" width="2.85546875" style="1" hidden="1" customWidth="1"/>
    <col min="13468" max="13512" width="5.140625" style="1" hidden="1" customWidth="1"/>
    <col min="13513" max="13513" width="4.140625" style="1" hidden="1" customWidth="1"/>
    <col min="13514" max="13545" width="5.140625" style="1" hidden="1" customWidth="1"/>
    <col min="13546" max="13546" width="3.85546875" style="1" hidden="1" customWidth="1"/>
    <col min="13547" max="13547" width="1" style="1" hidden="1" customWidth="1"/>
    <col min="13548" max="13656" width="5.140625" style="1" hidden="1" customWidth="1"/>
    <col min="13657" max="13657" width="3.42578125" style="1" hidden="1" customWidth="1"/>
    <col min="13658" max="13706" width="5.140625" style="1" hidden="1" customWidth="1"/>
    <col min="13707" max="13707" width="3.42578125" style="1" hidden="1" customWidth="1"/>
    <col min="13708" max="13756" width="5.140625" style="1" hidden="1" customWidth="1"/>
    <col min="13757" max="13757" width="3.85546875" style="1" hidden="1" customWidth="1"/>
    <col min="13758" max="13805" width="5.140625" style="1" hidden="1" customWidth="1"/>
    <col min="13806" max="13806" width="3.28515625" style="1" hidden="1" customWidth="1"/>
    <col min="13807" max="13854" width="5.140625" style="1" hidden="1" customWidth="1"/>
    <col min="13855" max="13855" width="4.5703125" style="1" hidden="1" customWidth="1"/>
    <col min="13856" max="13889" width="5.140625" style="1" hidden="1" customWidth="1"/>
    <col min="13890" max="13890" width="1.5703125" style="1" hidden="1" customWidth="1"/>
    <col min="13891" max="13891" width="0.85546875" style="1" hidden="1" customWidth="1"/>
    <col min="13892" max="13892" width="3.85546875" style="1" hidden="1" customWidth="1"/>
    <col min="13893" max="14316" width="5.140625" style="1" hidden="1" customWidth="1"/>
    <col min="14317" max="14317" width="0.28515625" style="1" hidden="1" customWidth="1"/>
    <col min="14318" max="14365" width="5.140625" style="1" hidden="1" customWidth="1"/>
    <col min="14366" max="14366" width="0.85546875" style="1" hidden="1" customWidth="1"/>
    <col min="14367" max="14411" width="5.140625" style="1" hidden="1" customWidth="1"/>
    <col min="14412" max="14412" width="3.7109375" style="1" hidden="1" customWidth="1"/>
    <col min="14413" max="14452" width="5.140625" style="1" hidden="1" customWidth="1"/>
    <col min="14453" max="14453" width="3.7109375" style="1" hidden="1" customWidth="1"/>
    <col min="14454" max="14496" width="5.140625" style="1" hidden="1" customWidth="1"/>
    <col min="14497" max="14497" width="2.5703125" style="1" hidden="1" customWidth="1"/>
    <col min="14498" max="14528" width="5.140625" style="1" hidden="1" customWidth="1"/>
    <col min="14529" max="14529" width="3.42578125" style="1" hidden="1" customWidth="1"/>
    <col min="14530" max="14541" width="5.140625" style="1" hidden="1" customWidth="1"/>
    <col min="14542" max="14542" width="1" style="1" hidden="1" customWidth="1"/>
    <col min="14543" max="14733" width="5.140625" style="1" hidden="1" customWidth="1"/>
    <col min="14734" max="14734" width="1.42578125" style="1" hidden="1" customWidth="1"/>
    <col min="14735" max="14773" width="5.140625" style="1" hidden="1" customWidth="1"/>
    <col min="14774" max="14774" width="3.7109375" style="1" hidden="1" customWidth="1"/>
    <col min="14775" max="14812" width="5.140625" style="1" hidden="1" customWidth="1"/>
    <col min="14813" max="14813" width="3.140625" style="1" hidden="1" customWidth="1"/>
    <col min="14814" max="14814" width="4.28515625" style="1" hidden="1" customWidth="1"/>
    <col min="14815" max="14815" width="5.140625" style="1" hidden="1" customWidth="1"/>
    <col min="14816" max="14816" width="3.42578125" style="1" hidden="1" customWidth="1"/>
    <col min="14817" max="15010" width="5.140625" style="1" hidden="1" customWidth="1"/>
    <col min="15011" max="15011" width="3.5703125" style="1" hidden="1" customWidth="1"/>
    <col min="15012" max="15014" width="5.140625" style="1" hidden="1" customWidth="1"/>
    <col min="15015" max="15015" width="3" style="1" hidden="1" customWidth="1"/>
    <col min="15016" max="15103" width="5.140625" style="1" hidden="1" customWidth="1"/>
    <col min="15104" max="15104" width="3.42578125" style="1" hidden="1" customWidth="1"/>
    <col min="15105" max="15149" width="5.140625" style="1" hidden="1" customWidth="1"/>
    <col min="15150" max="15150" width="3.7109375" style="1" hidden="1" customWidth="1"/>
    <col min="15151" max="15201" width="5.140625" style="1" hidden="1" customWidth="1"/>
    <col min="15202" max="15202" width="3.85546875" style="1" hidden="1" customWidth="1"/>
    <col min="15203" max="15250" width="5.140625" style="1" hidden="1" customWidth="1"/>
    <col min="15251" max="15251" width="4.7109375" style="1" hidden="1" customWidth="1"/>
    <col min="15252" max="15277" width="5.140625" style="1" hidden="1" customWidth="1"/>
    <col min="15278" max="15278" width="0.28515625" style="1" hidden="1" customWidth="1"/>
    <col min="15279" max="15330" width="5.140625" style="1" hidden="1" customWidth="1"/>
    <col min="15331" max="15331" width="3.7109375" style="1" hidden="1" customWidth="1"/>
    <col min="15332" max="15372" width="5.140625" style="1" hidden="1" customWidth="1"/>
    <col min="15373" max="15373" width="3.42578125" style="1" hidden="1" customWidth="1"/>
    <col min="15374" max="15423" width="5.140625" style="1" hidden="1" customWidth="1"/>
    <col min="15424" max="15424" width="4" style="1" hidden="1" customWidth="1"/>
    <col min="15425" max="15425" width="0.85546875" style="1" hidden="1" customWidth="1"/>
    <col min="15426" max="15473" width="5.140625" style="1" hidden="1" customWidth="1"/>
    <col min="15474" max="15474" width="2.7109375" style="1" hidden="1" customWidth="1"/>
    <col min="15475" max="15523" width="5.140625" style="1" hidden="1" customWidth="1"/>
    <col min="15524" max="15524" width="3.28515625" style="1" hidden="1" customWidth="1"/>
    <col min="15525" max="15573" width="5.140625" style="1" hidden="1" customWidth="1"/>
    <col min="15574" max="15574" width="4.42578125" style="1" hidden="1" customWidth="1"/>
    <col min="15575" max="15626" width="5.140625" style="1" hidden="1" customWidth="1"/>
    <col min="15627" max="15627" width="4.5703125" style="1" hidden="1" customWidth="1"/>
    <col min="15628" max="15672" width="5.140625" style="1" hidden="1" customWidth="1"/>
    <col min="15673" max="15673" width="5" style="1" hidden="1" customWidth="1"/>
    <col min="15674" max="15700" width="5.140625" style="1" hidden="1" customWidth="1"/>
    <col min="15701" max="15701" width="3.7109375" style="1" hidden="1" customWidth="1"/>
    <col min="15702" max="15746" width="5.140625" style="1" hidden="1" customWidth="1"/>
    <col min="15747" max="15747" width="0.42578125" style="1" hidden="1" customWidth="1"/>
    <col min="15748" max="15785" width="5.140625" style="1" hidden="1" customWidth="1"/>
    <col min="15786" max="15786" width="4" style="1" hidden="1" customWidth="1"/>
    <col min="15787" max="15833" width="5.140625" style="1" hidden="1" customWidth="1"/>
    <col min="15834" max="15834" width="3.28515625" style="1" hidden="1" customWidth="1"/>
    <col min="15835" max="15885" width="5.140625" style="1" hidden="1" customWidth="1"/>
    <col min="15886" max="15886" width="4.140625" style="1" hidden="1" customWidth="1"/>
    <col min="15887" max="15931" width="5.140625" style="1" hidden="1" customWidth="1"/>
    <col min="15932" max="15932" width="3.85546875" style="1" hidden="1" customWidth="1"/>
    <col min="15933" max="15968" width="5.140625" style="1" hidden="1" customWidth="1"/>
    <col min="15969" max="15969" width="2.85546875" style="1" hidden="1" customWidth="1"/>
    <col min="15970" max="16002" width="5.140625" style="1" hidden="1" customWidth="1"/>
    <col min="16003" max="16003" width="3.85546875" style="1" hidden="1" customWidth="1"/>
    <col min="16004" max="16040" width="5.140625" style="1" hidden="1" customWidth="1"/>
    <col min="16041" max="16041" width="3.5703125" style="1" hidden="1" customWidth="1"/>
    <col min="16042" max="16093" width="5.140625" style="1" hidden="1" customWidth="1"/>
    <col min="16094" max="16094" width="2.140625" style="1" hidden="1" customWidth="1"/>
    <col min="16095" max="16141" width="5.140625" style="1" hidden="1" customWidth="1"/>
    <col min="16142" max="16142" width="4.5703125" style="1" hidden="1" customWidth="1"/>
    <col min="16143" max="16185" width="5.140625" style="1" hidden="1" customWidth="1"/>
    <col min="16186" max="16186" width="4" style="1" hidden="1" customWidth="1"/>
    <col min="16187" max="16224" width="5.140625" style="1" hidden="1" customWidth="1"/>
    <col min="16225" max="16225" width="2.42578125" style="1" hidden="1" customWidth="1"/>
    <col min="16226" max="16261" width="5.140625" style="1" hidden="1" customWidth="1"/>
    <col min="16262" max="16262" width="3.28515625" style="1" hidden="1" customWidth="1"/>
    <col min="16263" max="16296" width="5.140625" style="1" hidden="1" customWidth="1"/>
    <col min="16297" max="16297" width="4.140625" style="1" hidden="1" customWidth="1"/>
    <col min="16298" max="16331" width="5.140625" style="1" hidden="1" customWidth="1"/>
    <col min="16332" max="16332" width="2.7109375" style="1" hidden="1" customWidth="1"/>
    <col min="16333" max="16358" width="5.140625" style="1" hidden="1" customWidth="1"/>
    <col min="16359" max="16359" width="3.140625" style="1" hidden="1" customWidth="1"/>
    <col min="16360" max="16372" width="5.140625" style="1" hidden="1" customWidth="1"/>
    <col min="16373" max="16373" width="3.85546875" style="1" hidden="1" customWidth="1"/>
    <col min="16374" max="16374" width="5.140625" style="1" hidden="1" customWidth="1"/>
    <col min="16375" max="16375" width="5" style="1" hidden="1" customWidth="1"/>
    <col min="16376" max="16377" width="5.140625" style="1" hidden="1" customWidth="1"/>
    <col min="16378" max="16378" width="0.85546875" style="1" hidden="1" customWidth="1"/>
    <col min="16379" max="16379" width="0.140625" style="1" hidden="1" customWidth="1"/>
    <col min="16380" max="16380" width="22.85546875" style="1" hidden="1" customWidth="1"/>
    <col min="16381" max="16381" width="3.28515625" style="1" hidden="1" customWidth="1"/>
    <col min="16382" max="16382" width="1.140625" style="1" hidden="1" customWidth="1"/>
    <col min="16383" max="16383" width="5.42578125" style="1" hidden="1" customWidth="1"/>
    <col min="16384" max="16384" width="5.7109375" style="1" hidden="1" customWidth="1"/>
  </cols>
  <sheetData>
    <row r="2" spans="1:4" ht="26.25" customHeight="1">
      <c r="A2" s="215" t="s">
        <v>486</v>
      </c>
      <c r="B2" s="215"/>
    </row>
    <row r="3" spans="1:4" ht="15" customHeight="1">
      <c r="D3" s="287" t="s">
        <v>92</v>
      </c>
    </row>
    <row r="4" spans="1:4" ht="15" customHeight="1">
      <c r="A4" s="285" t="s">
        <v>112</v>
      </c>
      <c r="B4" s="285"/>
      <c r="D4" s="287"/>
    </row>
    <row r="5" spans="1:4" ht="36.75" customHeight="1">
      <c r="A5" s="286" t="s">
        <v>487</v>
      </c>
      <c r="B5" s="286"/>
    </row>
    <row r="6" spans="1:4">
      <c r="A6" s="270"/>
      <c r="B6" s="271"/>
      <c r="D6" s="249" t="s">
        <v>434</v>
      </c>
    </row>
    <row r="7" spans="1:4">
      <c r="A7" s="272"/>
      <c r="B7" s="273"/>
      <c r="D7" s="276"/>
    </row>
    <row r="8" spans="1:4">
      <c r="A8" s="272"/>
      <c r="B8" s="273"/>
      <c r="D8" s="276"/>
    </row>
    <row r="9" spans="1:4">
      <c r="A9" s="272"/>
      <c r="B9" s="273"/>
      <c r="D9" s="276"/>
    </row>
    <row r="10" spans="1:4">
      <c r="A10" s="272"/>
      <c r="B10" s="273"/>
      <c r="C10" s="61">
        <f>LEN(A6)</f>
        <v>0</v>
      </c>
      <c r="D10" s="276"/>
    </row>
    <row r="11" spans="1:4">
      <c r="A11" s="272"/>
      <c r="B11" s="273"/>
      <c r="D11" s="276"/>
    </row>
    <row r="12" spans="1:4">
      <c r="A12" s="272"/>
      <c r="B12" s="273"/>
      <c r="D12" s="276"/>
    </row>
    <row r="13" spans="1:4">
      <c r="A13" s="272"/>
      <c r="B13" s="273"/>
      <c r="D13" s="276"/>
    </row>
    <row r="14" spans="1:4">
      <c r="A14" s="272"/>
      <c r="B14" s="273"/>
      <c r="D14" s="277"/>
    </row>
    <row r="16" spans="1:4" ht="30.75" customHeight="1">
      <c r="A16" s="265" t="s">
        <v>488</v>
      </c>
      <c r="B16" s="265"/>
    </row>
    <row r="17" spans="1:4">
      <c r="A17" s="270"/>
      <c r="B17" s="271"/>
      <c r="D17" s="249" t="s">
        <v>393</v>
      </c>
    </row>
    <row r="18" spans="1:4">
      <c r="A18" s="272"/>
      <c r="B18" s="273"/>
      <c r="D18" s="276"/>
    </row>
    <row r="19" spans="1:4">
      <c r="A19" s="272"/>
      <c r="B19" s="273"/>
      <c r="D19" s="276"/>
    </row>
    <row r="20" spans="1:4">
      <c r="A20" s="272"/>
      <c r="B20" s="273"/>
      <c r="D20" s="276"/>
    </row>
    <row r="21" spans="1:4">
      <c r="A21" s="272"/>
      <c r="B21" s="273"/>
      <c r="C21" s="61">
        <f>LEN(A17)</f>
        <v>0</v>
      </c>
      <c r="D21" s="276"/>
    </row>
    <row r="22" spans="1:4">
      <c r="A22" s="272"/>
      <c r="B22" s="273"/>
      <c r="D22" s="276"/>
    </row>
    <row r="23" spans="1:4">
      <c r="A23" s="272"/>
      <c r="B23" s="273"/>
      <c r="D23" s="276"/>
    </row>
    <row r="24" spans="1:4">
      <c r="A24" s="272"/>
      <c r="B24" s="273"/>
      <c r="D24" s="276"/>
    </row>
    <row r="25" spans="1:4">
      <c r="A25" s="272"/>
      <c r="B25" s="273"/>
      <c r="D25" s="277"/>
    </row>
    <row r="27" spans="1:4" ht="33" customHeight="1">
      <c r="A27" s="274" t="s">
        <v>489</v>
      </c>
      <c r="B27" s="274"/>
    </row>
    <row r="28" spans="1:4" ht="28.5" customHeight="1">
      <c r="A28" s="270"/>
      <c r="B28" s="271"/>
      <c r="D28" s="256" t="s">
        <v>491</v>
      </c>
    </row>
    <row r="29" spans="1:4" ht="28.5" customHeight="1">
      <c r="A29" s="272"/>
      <c r="B29" s="273"/>
      <c r="D29" s="256"/>
    </row>
    <row r="30" spans="1:4" ht="28.5" customHeight="1">
      <c r="A30" s="272"/>
      <c r="B30" s="273"/>
      <c r="C30" s="61">
        <f>LEN(A28)</f>
        <v>0</v>
      </c>
      <c r="D30" s="256"/>
    </row>
    <row r="31" spans="1:4" ht="28.5" customHeight="1">
      <c r="A31" s="272"/>
      <c r="B31" s="273"/>
      <c r="D31" s="256"/>
    </row>
    <row r="32" spans="1:4" ht="28.5" customHeight="1">
      <c r="A32" s="272"/>
      <c r="B32" s="273"/>
      <c r="D32" s="256"/>
    </row>
    <row r="33" spans="1:4" ht="28.5" customHeight="1">
      <c r="A33" s="272"/>
      <c r="B33" s="273"/>
      <c r="D33"/>
    </row>
    <row r="35" spans="1:4" ht="33.75" customHeight="1">
      <c r="A35" s="265" t="s">
        <v>490</v>
      </c>
      <c r="B35" s="265"/>
    </row>
    <row r="36" spans="1:4" ht="21" customHeight="1">
      <c r="A36" s="270"/>
      <c r="B36" s="271"/>
      <c r="D36" s="249" t="s">
        <v>492</v>
      </c>
    </row>
    <row r="37" spans="1:4" ht="21" customHeight="1">
      <c r="A37" s="272"/>
      <c r="B37" s="273"/>
      <c r="D37" s="250"/>
    </row>
    <row r="38" spans="1:4" ht="21" customHeight="1">
      <c r="A38" s="272"/>
      <c r="B38" s="273"/>
      <c r="C38" s="61">
        <f>LEN(A36)</f>
        <v>0</v>
      </c>
      <c r="D38" s="250"/>
    </row>
    <row r="39" spans="1:4" ht="21" customHeight="1">
      <c r="A39" s="272"/>
      <c r="B39" s="273"/>
      <c r="D39" s="250"/>
    </row>
    <row r="40" spans="1:4" ht="21" customHeight="1">
      <c r="A40" s="272"/>
      <c r="B40" s="273"/>
      <c r="D40" s="250"/>
    </row>
    <row r="41" spans="1:4" ht="21" customHeight="1">
      <c r="A41" s="272"/>
      <c r="B41" s="273"/>
      <c r="D41" s="251"/>
    </row>
    <row r="43" spans="1:4">
      <c r="A43" s="216" t="s">
        <v>113</v>
      </c>
      <c r="B43" s="216"/>
    </row>
    <row r="45" spans="1:4" ht="20.25" customHeight="1">
      <c r="A45" s="284" t="s">
        <v>114</v>
      </c>
      <c r="B45" s="284"/>
      <c r="D45" s="258" t="s">
        <v>493</v>
      </c>
    </row>
    <row r="46" spans="1:4" ht="32.25" customHeight="1">
      <c r="A46" s="67" t="s">
        <v>115</v>
      </c>
      <c r="B46" s="62" t="s">
        <v>116</v>
      </c>
      <c r="D46" s="259"/>
    </row>
    <row r="47" spans="1:4">
      <c r="A47" s="67" t="s">
        <v>117</v>
      </c>
      <c r="B47" s="63" t="s">
        <v>116</v>
      </c>
      <c r="D47" s="259"/>
    </row>
    <row r="48" spans="1:4" ht="33">
      <c r="A48" s="35" t="s">
        <v>118</v>
      </c>
      <c r="B48" s="63" t="s">
        <v>435</v>
      </c>
      <c r="D48" s="280" t="s">
        <v>394</v>
      </c>
    </row>
    <row r="49" spans="1:4 16384:16384">
      <c r="A49" s="68" t="s">
        <v>119</v>
      </c>
      <c r="B49" s="63" t="s">
        <v>116</v>
      </c>
      <c r="D49" s="281"/>
      <c r="XFD49" s="1" t="s">
        <v>116</v>
      </c>
    </row>
    <row r="50" spans="1:4 16384:16384">
      <c r="B50" s="64"/>
      <c r="XFD50" s="1" t="s">
        <v>435</v>
      </c>
    </row>
    <row r="51" spans="1:4 16384:16384" ht="18" customHeight="1">
      <c r="A51" s="265" t="s">
        <v>494</v>
      </c>
      <c r="B51" s="265"/>
      <c r="XFD51" s="1" t="s">
        <v>436</v>
      </c>
    </row>
    <row r="52" spans="1:4 16384:16384">
      <c r="A52" s="270"/>
      <c r="B52" s="271"/>
    </row>
    <row r="53" spans="1:4 16384:16384">
      <c r="A53" s="272"/>
      <c r="B53" s="273"/>
      <c r="D53" s="249" t="s">
        <v>399</v>
      </c>
      <c r="XFD53" s="1" t="s">
        <v>116</v>
      </c>
    </row>
    <row r="54" spans="1:4 16384:16384">
      <c r="A54" s="272"/>
      <c r="B54" s="273"/>
      <c r="C54" s="61">
        <f>LEN(A52)</f>
        <v>0</v>
      </c>
      <c r="D54" s="276"/>
      <c r="XFD54" s="1" t="s">
        <v>120</v>
      </c>
    </row>
    <row r="55" spans="1:4 16384:16384">
      <c r="A55" s="272"/>
      <c r="B55" s="273"/>
      <c r="D55" s="276"/>
      <c r="XFD55" s="1" t="s">
        <v>121</v>
      </c>
    </row>
    <row r="56" spans="1:4 16384:16384">
      <c r="A56" s="272"/>
      <c r="B56" s="273"/>
      <c r="D56" s="277"/>
      <c r="XFD56" s="1" t="s">
        <v>122</v>
      </c>
    </row>
    <row r="57" spans="1:4 16384:16384">
      <c r="XFD57" s="1" t="s">
        <v>123</v>
      </c>
    </row>
    <row r="58" spans="1:4 16384:16384" ht="84" customHeight="1">
      <c r="A58" s="265" t="s">
        <v>495</v>
      </c>
      <c r="B58" s="265"/>
      <c r="XFD58" s="1" t="s">
        <v>124</v>
      </c>
    </row>
    <row r="59" spans="1:4 16384:16384" ht="21.75" customHeight="1">
      <c r="A59" s="270"/>
      <c r="B59" s="271"/>
    </row>
    <row r="60" spans="1:4 16384:16384" ht="21.75" customHeight="1">
      <c r="A60" s="272"/>
      <c r="B60" s="273"/>
      <c r="D60" s="258" t="s">
        <v>437</v>
      </c>
    </row>
    <row r="61" spans="1:4 16384:16384" ht="21.75" customHeight="1">
      <c r="A61" s="272"/>
      <c r="B61" s="273"/>
      <c r="D61" s="259"/>
    </row>
    <row r="62" spans="1:4 16384:16384" ht="21.75" customHeight="1">
      <c r="A62" s="272"/>
      <c r="B62" s="273"/>
      <c r="D62" s="259"/>
    </row>
    <row r="63" spans="1:4 16384:16384" ht="21.75" customHeight="1">
      <c r="A63" s="272"/>
      <c r="B63" s="273"/>
      <c r="C63" s="61">
        <f>LEN(A59)</f>
        <v>0</v>
      </c>
      <c r="D63" s="259"/>
    </row>
    <row r="64" spans="1:4 16384:16384" ht="21.75" customHeight="1">
      <c r="A64" s="272"/>
      <c r="B64" s="273"/>
      <c r="D64" s="259"/>
    </row>
    <row r="65" spans="1:4" ht="21.75" customHeight="1">
      <c r="A65" s="272"/>
      <c r="B65" s="273"/>
      <c r="D65" s="259"/>
    </row>
    <row r="66" spans="1:4" ht="21.75" customHeight="1">
      <c r="A66" s="272"/>
      <c r="B66" s="273"/>
      <c r="D66" s="259"/>
    </row>
    <row r="67" spans="1:4" ht="21.75" customHeight="1">
      <c r="A67" s="272"/>
      <c r="B67" s="273"/>
      <c r="D67" s="259"/>
    </row>
    <row r="68" spans="1:4" ht="21.75" customHeight="1">
      <c r="A68" s="282"/>
      <c r="B68" s="283"/>
      <c r="D68" s="260"/>
    </row>
    <row r="70" spans="1:4" ht="68.25" customHeight="1">
      <c r="A70" s="274" t="s">
        <v>496</v>
      </c>
      <c r="B70" s="275"/>
    </row>
    <row r="71" spans="1:4" ht="19.5" customHeight="1">
      <c r="A71" s="270"/>
      <c r="B71" s="271"/>
    </row>
    <row r="72" spans="1:4" ht="19.5" customHeight="1">
      <c r="A72" s="272"/>
      <c r="B72" s="273"/>
      <c r="D72" s="256" t="s">
        <v>497</v>
      </c>
    </row>
    <row r="73" spans="1:4" ht="19.5" customHeight="1">
      <c r="A73" s="272"/>
      <c r="B73" s="273"/>
      <c r="D73" s="256"/>
    </row>
    <row r="74" spans="1:4" ht="19.5" customHeight="1">
      <c r="A74" s="272"/>
      <c r="B74" s="273"/>
      <c r="C74" s="61">
        <f>LEN(A71)</f>
        <v>0</v>
      </c>
      <c r="D74" s="256"/>
    </row>
    <row r="75" spans="1:4" ht="19.5" customHeight="1">
      <c r="A75" s="272"/>
      <c r="B75" s="273"/>
      <c r="D75" s="256"/>
    </row>
    <row r="76" spans="1:4" ht="19.5" customHeight="1">
      <c r="A76" s="272"/>
      <c r="B76" s="273"/>
      <c r="D76" s="256"/>
    </row>
    <row r="77" spans="1:4" ht="19.5" customHeight="1">
      <c r="A77" s="272"/>
      <c r="B77" s="273"/>
      <c r="D77"/>
    </row>
    <row r="78" spans="1:4" ht="19.5" customHeight="1">
      <c r="A78" s="272"/>
      <c r="B78" s="273"/>
      <c r="D78"/>
    </row>
    <row r="80" spans="1:4" ht="34.5" customHeight="1">
      <c r="A80" s="265" t="s">
        <v>498</v>
      </c>
      <c r="B80" s="265"/>
    </row>
    <row r="81" spans="1:4" ht="18" customHeight="1">
      <c r="A81" s="270"/>
      <c r="B81" s="271"/>
      <c r="D81" s="249" t="s">
        <v>400</v>
      </c>
    </row>
    <row r="82" spans="1:4" ht="18" customHeight="1">
      <c r="A82" s="272"/>
      <c r="B82" s="273"/>
      <c r="D82" s="250"/>
    </row>
    <row r="83" spans="1:4" ht="18" customHeight="1">
      <c r="A83" s="272"/>
      <c r="B83" s="273"/>
      <c r="D83" s="250"/>
    </row>
    <row r="84" spans="1:4" ht="18" customHeight="1">
      <c r="A84" s="272"/>
      <c r="B84" s="273"/>
      <c r="C84" s="61">
        <f>LEN(A81)</f>
        <v>0</v>
      </c>
      <c r="D84" s="250"/>
    </row>
    <row r="85" spans="1:4" ht="18" customHeight="1">
      <c r="A85" s="272"/>
      <c r="B85" s="273"/>
      <c r="D85" s="250"/>
    </row>
    <row r="86" spans="1:4" ht="18" customHeight="1">
      <c r="A86" s="272"/>
      <c r="B86" s="273"/>
      <c r="D86" s="250"/>
    </row>
    <row r="87" spans="1:4" ht="18" customHeight="1">
      <c r="A87" s="272"/>
      <c r="B87" s="273"/>
      <c r="D87" s="251"/>
    </row>
    <row r="89" spans="1:4" ht="45.75" customHeight="1">
      <c r="A89" s="278" t="s">
        <v>499</v>
      </c>
      <c r="B89" s="278"/>
    </row>
    <row r="90" spans="1:4" ht="17.25" customHeight="1">
      <c r="A90" s="270"/>
      <c r="B90" s="271"/>
      <c r="D90" s="256" t="s">
        <v>500</v>
      </c>
    </row>
    <row r="91" spans="1:4" ht="17.25" customHeight="1">
      <c r="A91" s="272"/>
      <c r="B91" s="273"/>
      <c r="D91" s="256"/>
    </row>
    <row r="92" spans="1:4" ht="17.25" customHeight="1">
      <c r="A92" s="272"/>
      <c r="B92" s="273"/>
      <c r="D92" s="256"/>
    </row>
    <row r="93" spans="1:4" ht="17.25" customHeight="1">
      <c r="A93" s="272"/>
      <c r="B93" s="273"/>
      <c r="C93" s="61">
        <f>LEN(A90)</f>
        <v>0</v>
      </c>
      <c r="D93"/>
    </row>
    <row r="94" spans="1:4" ht="17.25" customHeight="1">
      <c r="A94" s="272"/>
      <c r="B94" s="273"/>
      <c r="D94"/>
    </row>
    <row r="95" spans="1:4" ht="17.25" customHeight="1">
      <c r="A95" s="272"/>
      <c r="B95" s="273"/>
      <c r="D95"/>
    </row>
    <row r="97" spans="1:4" ht="51" customHeight="1">
      <c r="A97" s="265" t="s">
        <v>502</v>
      </c>
      <c r="B97" s="265"/>
    </row>
    <row r="98" spans="1:4">
      <c r="A98" s="270"/>
      <c r="B98" s="271"/>
      <c r="D98" s="249" t="s">
        <v>501</v>
      </c>
    </row>
    <row r="99" spans="1:4">
      <c r="A99" s="272"/>
      <c r="B99" s="273"/>
      <c r="D99" s="250"/>
    </row>
    <row r="100" spans="1:4">
      <c r="A100" s="272"/>
      <c r="B100" s="273"/>
      <c r="C100" s="61">
        <f>LEN(A98)</f>
        <v>0</v>
      </c>
      <c r="D100" s="250"/>
    </row>
    <row r="101" spans="1:4">
      <c r="A101" s="272"/>
      <c r="B101" s="273"/>
      <c r="D101" s="250"/>
    </row>
    <row r="102" spans="1:4">
      <c r="A102" s="272"/>
      <c r="B102" s="273"/>
      <c r="D102" s="250"/>
    </row>
    <row r="103" spans="1:4">
      <c r="A103" s="272"/>
      <c r="B103" s="273"/>
      <c r="D103" s="251"/>
    </row>
    <row r="105" spans="1:4">
      <c r="A105" s="216" t="s">
        <v>125</v>
      </c>
      <c r="B105" s="216"/>
    </row>
    <row r="107" spans="1:4" ht="32.25" customHeight="1">
      <c r="A107" s="265" t="s">
        <v>503</v>
      </c>
      <c r="B107" s="265"/>
    </row>
    <row r="108" spans="1:4" ht="30.75" customHeight="1">
      <c r="A108" s="270"/>
      <c r="B108" s="271"/>
    </row>
    <row r="109" spans="1:4" ht="52.5" customHeight="1">
      <c r="A109" s="272"/>
      <c r="B109" s="273"/>
      <c r="D109" s="69" t="s">
        <v>401</v>
      </c>
    </row>
    <row r="110" spans="1:4" ht="28.5" customHeight="1">
      <c r="A110" s="272"/>
      <c r="B110" s="273"/>
      <c r="D110" s="263" t="s">
        <v>504</v>
      </c>
    </row>
    <row r="111" spans="1:4" ht="24.75" customHeight="1">
      <c r="A111" s="272"/>
      <c r="B111" s="273"/>
      <c r="C111" s="61">
        <f>LEN(A108)</f>
        <v>0</v>
      </c>
      <c r="D111" s="263"/>
    </row>
    <row r="112" spans="1:4" ht="24" customHeight="1">
      <c r="A112" s="272"/>
      <c r="B112" s="273"/>
      <c r="D112" s="263"/>
    </row>
    <row r="113" spans="1:4 16384:16384" ht="21" customHeight="1">
      <c r="A113" s="272"/>
      <c r="B113" s="273"/>
      <c r="D113" s="264"/>
    </row>
    <row r="115" spans="1:4 16384:16384">
      <c r="A115" s="268" t="s">
        <v>126</v>
      </c>
      <c r="B115" s="268"/>
    </row>
    <row r="116" spans="1:4 16384:16384" ht="33">
      <c r="A116" s="279" t="s">
        <v>127</v>
      </c>
      <c r="B116" s="279"/>
      <c r="D116" s="31" t="s">
        <v>128</v>
      </c>
    </row>
    <row r="118" spans="1:4 16384:16384" ht="36.75" customHeight="1">
      <c r="A118" s="274" t="s">
        <v>505</v>
      </c>
      <c r="B118" s="274"/>
      <c r="XFD118" s="1" t="s">
        <v>127</v>
      </c>
    </row>
    <row r="119" spans="1:4 16384:16384">
      <c r="A119" s="270"/>
      <c r="B119" s="271"/>
      <c r="D119" s="249" t="s">
        <v>402</v>
      </c>
      <c r="XFD119" s="1" t="s">
        <v>129</v>
      </c>
    </row>
    <row r="120" spans="1:4 16384:16384">
      <c r="A120" s="272"/>
      <c r="B120" s="273"/>
      <c r="D120" s="250"/>
      <c r="XFD120" s="1" t="s">
        <v>130</v>
      </c>
    </row>
    <row r="121" spans="1:4 16384:16384">
      <c r="A121" s="272"/>
      <c r="B121" s="273"/>
      <c r="C121" s="61">
        <f>LEN(A119)</f>
        <v>0</v>
      </c>
      <c r="D121" s="250"/>
      <c r="XFD121" s="1" t="s">
        <v>131</v>
      </c>
    </row>
    <row r="122" spans="1:4 16384:16384">
      <c r="A122" s="272"/>
      <c r="B122" s="273"/>
      <c r="D122" s="250"/>
      <c r="XFD122" s="1" t="s">
        <v>132</v>
      </c>
    </row>
    <row r="123" spans="1:4 16384:16384">
      <c r="A123" s="272"/>
      <c r="B123" s="273"/>
      <c r="D123" s="251"/>
      <c r="XFD123" s="1" t="s">
        <v>133</v>
      </c>
    </row>
    <row r="125" spans="1:4 16384:16384" ht="48.75" customHeight="1">
      <c r="A125" s="265" t="s">
        <v>507</v>
      </c>
      <c r="B125" s="265"/>
    </row>
    <row r="126" spans="1:4 16384:16384" ht="18" customHeight="1">
      <c r="A126" s="270"/>
      <c r="B126" s="271"/>
      <c r="D126" s="249" t="s">
        <v>506</v>
      </c>
    </row>
    <row r="127" spans="1:4 16384:16384" ht="18" customHeight="1">
      <c r="A127" s="272"/>
      <c r="B127" s="273"/>
      <c r="D127" s="250"/>
    </row>
    <row r="128" spans="1:4 16384:16384" ht="18" customHeight="1">
      <c r="A128" s="272"/>
      <c r="B128" s="273"/>
      <c r="C128" s="61">
        <f>LEN(A126)</f>
        <v>0</v>
      </c>
      <c r="D128" s="250"/>
    </row>
    <row r="129" spans="1:4" ht="18" customHeight="1">
      <c r="A129" s="272"/>
      <c r="B129" s="273"/>
      <c r="D129" s="250"/>
    </row>
    <row r="130" spans="1:4" ht="18" customHeight="1">
      <c r="A130" s="272"/>
      <c r="B130" s="273"/>
      <c r="D130" s="250"/>
    </row>
    <row r="131" spans="1:4" ht="26.25" customHeight="1">
      <c r="A131" s="272"/>
      <c r="B131" s="273"/>
      <c r="D131" s="251"/>
    </row>
    <row r="133" spans="1:4" ht="35.25" customHeight="1">
      <c r="A133" s="265" t="s">
        <v>508</v>
      </c>
      <c r="B133" s="265"/>
    </row>
    <row r="134" spans="1:4" ht="15" customHeight="1">
      <c r="A134" s="270"/>
      <c r="B134" s="271"/>
      <c r="D134" s="258" t="s">
        <v>403</v>
      </c>
    </row>
    <row r="135" spans="1:4">
      <c r="A135" s="272"/>
      <c r="B135" s="273"/>
      <c r="D135" s="259"/>
    </row>
    <row r="136" spans="1:4">
      <c r="A136" s="272"/>
      <c r="B136" s="273"/>
      <c r="C136" s="61">
        <f>LEN(A134)</f>
        <v>0</v>
      </c>
      <c r="D136" s="259"/>
    </row>
    <row r="137" spans="1:4">
      <c r="A137" s="272"/>
      <c r="B137" s="273"/>
      <c r="D137" s="259"/>
    </row>
    <row r="138" spans="1:4">
      <c r="A138" s="272"/>
      <c r="B138" s="273"/>
      <c r="D138" s="259"/>
    </row>
    <row r="139" spans="1:4">
      <c r="A139" s="272"/>
      <c r="B139" s="273"/>
      <c r="D139" s="260"/>
    </row>
    <row r="141" spans="1:4" ht="49.5" customHeight="1">
      <c r="A141" s="265" t="s">
        <v>509</v>
      </c>
      <c r="B141" s="265"/>
    </row>
    <row r="142" spans="1:4" ht="16.5" customHeight="1">
      <c r="A142" s="270"/>
      <c r="B142" s="271"/>
      <c r="D142" s="256" t="s">
        <v>510</v>
      </c>
    </row>
    <row r="143" spans="1:4">
      <c r="A143" s="272"/>
      <c r="B143" s="273"/>
      <c r="D143" s="256"/>
    </row>
    <row r="144" spans="1:4">
      <c r="A144" s="272"/>
      <c r="B144" s="273"/>
      <c r="C144" s="61">
        <f>LEN(A142)</f>
        <v>0</v>
      </c>
      <c r="D144" s="256"/>
    </row>
    <row r="145" spans="1:5">
      <c r="A145" s="272"/>
      <c r="B145" s="273"/>
      <c r="D145" s="256"/>
    </row>
    <row r="146" spans="1:5">
      <c r="A146" s="272"/>
      <c r="B146" s="273"/>
      <c r="D146"/>
      <c r="E146" s="1" t="s">
        <v>111</v>
      </c>
    </row>
    <row r="147" spans="1:5">
      <c r="A147" s="272"/>
      <c r="B147" s="273"/>
      <c r="D147"/>
    </row>
    <row r="149" spans="1:5" ht="32.25" customHeight="1">
      <c r="A149" s="265" t="s">
        <v>511</v>
      </c>
      <c r="B149" s="265"/>
    </row>
    <row r="150" spans="1:5">
      <c r="A150" s="270"/>
      <c r="B150" s="271"/>
      <c r="D150" s="249" t="s">
        <v>404</v>
      </c>
    </row>
    <row r="151" spans="1:5">
      <c r="A151" s="272"/>
      <c r="B151" s="273"/>
      <c r="D151" s="250"/>
    </row>
    <row r="152" spans="1:5">
      <c r="A152" s="272"/>
      <c r="B152" s="273"/>
      <c r="C152" s="61">
        <f>LEN(A150)</f>
        <v>0</v>
      </c>
      <c r="D152" s="250"/>
    </row>
    <row r="153" spans="1:5">
      <c r="A153" s="272"/>
      <c r="B153" s="273"/>
      <c r="D153" s="250"/>
    </row>
    <row r="154" spans="1:5">
      <c r="A154" s="272"/>
      <c r="B154" s="273"/>
      <c r="D154" s="250"/>
    </row>
    <row r="155" spans="1:5">
      <c r="A155" s="272"/>
      <c r="B155" s="273"/>
      <c r="D155" s="251"/>
    </row>
    <row r="157" spans="1:5" ht="33" customHeight="1">
      <c r="A157" s="265" t="s">
        <v>512</v>
      </c>
      <c r="B157" s="265"/>
    </row>
    <row r="158" spans="1:5" ht="21" customHeight="1">
      <c r="A158" s="270"/>
      <c r="B158" s="271"/>
      <c r="D158" s="256" t="s">
        <v>515</v>
      </c>
    </row>
    <row r="159" spans="1:5" ht="21" customHeight="1">
      <c r="A159" s="272"/>
      <c r="B159" s="273"/>
      <c r="D159" s="256"/>
    </row>
    <row r="160" spans="1:5" ht="21" customHeight="1">
      <c r="A160" s="272"/>
      <c r="B160" s="273"/>
      <c r="C160" s="61">
        <f>LEN(A158)</f>
        <v>0</v>
      </c>
      <c r="D160" s="256"/>
    </row>
    <row r="161" spans="1:4" ht="21" customHeight="1">
      <c r="A161" s="272"/>
      <c r="B161" s="273"/>
      <c r="D161" s="256"/>
    </row>
    <row r="162" spans="1:4" ht="21" customHeight="1">
      <c r="A162" s="272"/>
      <c r="B162" s="273"/>
      <c r="D162" s="256"/>
    </row>
    <row r="163" spans="1:4" ht="21" customHeight="1">
      <c r="A163" s="272"/>
      <c r="B163" s="273"/>
      <c r="D163"/>
    </row>
    <row r="165" spans="1:4" ht="34.5" customHeight="1">
      <c r="A165" s="274" t="s">
        <v>513</v>
      </c>
      <c r="B165" s="275"/>
    </row>
    <row r="166" spans="1:4">
      <c r="A166" s="270"/>
      <c r="B166" s="271"/>
      <c r="D166" s="249" t="s">
        <v>405</v>
      </c>
    </row>
    <row r="167" spans="1:4">
      <c r="A167" s="272"/>
      <c r="B167" s="273"/>
      <c r="D167" s="276"/>
    </row>
    <row r="168" spans="1:4">
      <c r="A168" s="272"/>
      <c r="B168" s="273"/>
      <c r="C168" s="61">
        <f>LEN(A166)</f>
        <v>0</v>
      </c>
      <c r="D168" s="276"/>
    </row>
    <row r="169" spans="1:4">
      <c r="A169" s="272"/>
      <c r="B169" s="273"/>
      <c r="D169" s="276"/>
    </row>
    <row r="170" spans="1:4">
      <c r="A170" s="272"/>
      <c r="B170" s="273"/>
      <c r="D170" s="276"/>
    </row>
    <row r="171" spans="1:4">
      <c r="A171" s="272"/>
      <c r="B171" s="273"/>
      <c r="D171" s="277"/>
    </row>
    <row r="173" spans="1:4" ht="29.25" customHeight="1">
      <c r="A173" s="265" t="s">
        <v>514</v>
      </c>
      <c r="B173" s="265"/>
    </row>
    <row r="174" spans="1:4">
      <c r="A174" s="270"/>
      <c r="B174" s="271"/>
      <c r="D174" s="249" t="s">
        <v>406</v>
      </c>
    </row>
    <row r="175" spans="1:4">
      <c r="A175" s="272"/>
      <c r="B175" s="273"/>
      <c r="D175" s="250"/>
    </row>
    <row r="176" spans="1:4">
      <c r="A176" s="272"/>
      <c r="B176" s="273"/>
      <c r="C176" s="61">
        <f>LEN(A174)</f>
        <v>0</v>
      </c>
      <c r="D176" s="250"/>
    </row>
    <row r="177" spans="1:4 16384:16384">
      <c r="A177" s="272"/>
      <c r="B177" s="273"/>
      <c r="D177" s="250"/>
    </row>
    <row r="178" spans="1:4 16384:16384">
      <c r="A178" s="272"/>
      <c r="B178" s="273"/>
      <c r="D178" s="250"/>
    </row>
    <row r="179" spans="1:4 16384:16384">
      <c r="A179" s="272"/>
      <c r="B179" s="273"/>
      <c r="D179" s="251"/>
    </row>
    <row r="181" spans="1:4 16384:16384">
      <c r="A181" s="269" t="s">
        <v>134</v>
      </c>
      <c r="B181" s="269"/>
    </row>
    <row r="183" spans="1:4 16384:16384">
      <c r="A183" s="268" t="s">
        <v>135</v>
      </c>
      <c r="B183" s="268"/>
    </row>
    <row r="184" spans="1:4 16384:16384">
      <c r="A184" s="266" t="s">
        <v>116</v>
      </c>
      <c r="B184" s="267"/>
      <c r="D184" s="219" t="s">
        <v>407</v>
      </c>
    </row>
    <row r="185" spans="1:4 16384:16384">
      <c r="D185" s="219"/>
    </row>
    <row r="186" spans="1:4 16384:16384" ht="28.5" customHeight="1">
      <c r="A186" s="265" t="s">
        <v>136</v>
      </c>
      <c r="B186" s="265"/>
      <c r="D186" s="219"/>
      <c r="XFD186" s="1" t="s">
        <v>116</v>
      </c>
    </row>
    <row r="187" spans="1:4 16384:16384" ht="23.25" customHeight="1">
      <c r="A187" s="266" t="s">
        <v>116</v>
      </c>
      <c r="B187" s="267"/>
      <c r="D187" s="219"/>
      <c r="XFD187" s="1" t="s">
        <v>137</v>
      </c>
    </row>
    <row r="188" spans="1:4 16384:16384">
      <c r="D188" s="219"/>
      <c r="XFD188" s="1" t="s">
        <v>138</v>
      </c>
    </row>
    <row r="189" spans="1:4 16384:16384" ht="33" customHeight="1">
      <c r="A189" s="265" t="s">
        <v>139</v>
      </c>
      <c r="B189" s="265"/>
      <c r="D189" s="219"/>
      <c r="XFD189" s="1" t="s">
        <v>140</v>
      </c>
    </row>
    <row r="190" spans="1:4 16384:16384">
      <c r="A190" s="266" t="s">
        <v>116</v>
      </c>
      <c r="B190" s="267"/>
      <c r="D190" s="219"/>
      <c r="XFD190" s="1" t="s">
        <v>141</v>
      </c>
    </row>
    <row r="191" spans="1:4 16384:16384">
      <c r="D191" s="219"/>
      <c r="XFD191" s="1" t="s">
        <v>142</v>
      </c>
    </row>
    <row r="192" spans="1:4 16384:16384" ht="30.75" customHeight="1">
      <c r="A192" s="265" t="s">
        <v>143</v>
      </c>
      <c r="B192" s="265"/>
      <c r="D192" s="219"/>
    </row>
    <row r="193" spans="1:4 16384:16384">
      <c r="A193" s="266" t="s">
        <v>116</v>
      </c>
      <c r="B193" s="267"/>
      <c r="D193" s="219"/>
    </row>
    <row r="194" spans="1:4 16384:16384">
      <c r="XFD194" s="1" t="s">
        <v>116</v>
      </c>
    </row>
    <row r="195" spans="1:4 16384:16384">
      <c r="A195" s="30"/>
      <c r="XFD195" s="1" t="s">
        <v>144</v>
      </c>
    </row>
    <row r="196" spans="1:4 16384:16384">
      <c r="XFD196" s="1" t="s">
        <v>145</v>
      </c>
    </row>
    <row r="197" spans="1:4 16384:16384">
      <c r="XFD197" s="1" t="s">
        <v>146</v>
      </c>
    </row>
    <row r="198" spans="1:4 16384:16384">
      <c r="XFD198" s="1" t="s">
        <v>147</v>
      </c>
    </row>
    <row r="199" spans="1:4 16384:16384">
      <c r="XFD199" s="1" t="s">
        <v>148</v>
      </c>
    </row>
    <row r="201" spans="1:4 16384:16384">
      <c r="XFD201" s="1" t="s">
        <v>116</v>
      </c>
    </row>
    <row r="202" spans="1:4 16384:16384">
      <c r="XFD202" s="1" t="s">
        <v>149</v>
      </c>
    </row>
    <row r="203" spans="1:4 16384:16384">
      <c r="XFD203" s="1" t="s">
        <v>150</v>
      </c>
    </row>
    <row r="204" spans="1:4 16384:16384">
      <c r="XFD204" s="1" t="s">
        <v>151</v>
      </c>
    </row>
    <row r="205" spans="1:4 16384:16384">
      <c r="XFD205" s="1" t="s">
        <v>152</v>
      </c>
    </row>
    <row r="207" spans="1:4 16384:16384">
      <c r="XFD207" s="1" t="s">
        <v>116</v>
      </c>
    </row>
    <row r="208" spans="1:4 16384:16384">
      <c r="XFD208" s="1" t="s">
        <v>153</v>
      </c>
    </row>
    <row r="209" spans="16384:16384">
      <c r="XFD209" s="1" t="s">
        <v>154</v>
      </c>
    </row>
    <row r="210" spans="16384:16384">
      <c r="XFD210" s="1" t="s">
        <v>155</v>
      </c>
    </row>
    <row r="211" spans="16384:16384">
      <c r="XFD211" s="1" t="s">
        <v>156</v>
      </c>
    </row>
    <row r="1048561" spans="16384:16384" ht="17.25" thickBot="1">
      <c r="XFD1048561" s="1" t="s">
        <v>116</v>
      </c>
    </row>
    <row r="1048562" spans="16384:16384" ht="370.5" thickBot="1">
      <c r="XFD1048562" s="65" t="s">
        <v>157</v>
      </c>
    </row>
    <row r="1048563" spans="16384:16384" ht="409.6" thickBot="1">
      <c r="XFD1048563" s="66" t="s">
        <v>158</v>
      </c>
    </row>
    <row r="1048564" spans="16384:16384" ht="409.6" thickBot="1">
      <c r="XFD1048564" s="65" t="s">
        <v>159</v>
      </c>
    </row>
    <row r="1048565" spans="16384:16384" ht="319.5" thickBot="1">
      <c r="XFD1048565" s="66" t="s">
        <v>160</v>
      </c>
    </row>
    <row r="1048566" spans="16384:16384" ht="409.6" thickBot="1">
      <c r="XFD1048566" s="65" t="s">
        <v>161</v>
      </c>
    </row>
    <row r="1048567" spans="16384:16384" ht="409.6" thickBot="1">
      <c r="XFD1048567" s="65" t="s">
        <v>162</v>
      </c>
    </row>
    <row r="1048568" spans="16384:16384" ht="409.6" thickBot="1">
      <c r="XFD1048568" s="65" t="s">
        <v>163</v>
      </c>
    </row>
    <row r="1048569" spans="16384:16384" ht="281.25" thickBot="1">
      <c r="XFD1048569" s="66" t="s">
        <v>164</v>
      </c>
    </row>
  </sheetData>
  <mergeCells count="77">
    <mergeCell ref="A35:B35"/>
    <mergeCell ref="A36:B41"/>
    <mergeCell ref="A16:B16"/>
    <mergeCell ref="D45:D47"/>
    <mergeCell ref="A2:B2"/>
    <mergeCell ref="A4:B4"/>
    <mergeCell ref="A5:B5"/>
    <mergeCell ref="A6:B14"/>
    <mergeCell ref="D6:D14"/>
    <mergeCell ref="D3:D4"/>
    <mergeCell ref="A70:B70"/>
    <mergeCell ref="A71:B78"/>
    <mergeCell ref="A51:B51"/>
    <mergeCell ref="A17:B25"/>
    <mergeCell ref="D17:D25"/>
    <mergeCell ref="D48:D49"/>
    <mergeCell ref="A52:B56"/>
    <mergeCell ref="D53:D56"/>
    <mergeCell ref="A58:B58"/>
    <mergeCell ref="A59:B68"/>
    <mergeCell ref="D36:D41"/>
    <mergeCell ref="D60:D68"/>
    <mergeCell ref="A43:B43"/>
    <mergeCell ref="A45:B45"/>
    <mergeCell ref="A27:B27"/>
    <mergeCell ref="A28:B33"/>
    <mergeCell ref="A80:B80"/>
    <mergeCell ref="A81:B87"/>
    <mergeCell ref="A97:B97"/>
    <mergeCell ref="A98:B103"/>
    <mergeCell ref="D81:D87"/>
    <mergeCell ref="D98:D103"/>
    <mergeCell ref="A105:B105"/>
    <mergeCell ref="A107:B107"/>
    <mergeCell ref="A89:B89"/>
    <mergeCell ref="A149:B149"/>
    <mergeCell ref="A119:B123"/>
    <mergeCell ref="A134:B139"/>
    <mergeCell ref="A141:B141"/>
    <mergeCell ref="A142:B147"/>
    <mergeCell ref="A118:B118"/>
    <mergeCell ref="A90:B95"/>
    <mergeCell ref="A108:B113"/>
    <mergeCell ref="A115:B115"/>
    <mergeCell ref="A116:B116"/>
    <mergeCell ref="A125:B125"/>
    <mergeCell ref="A126:B131"/>
    <mergeCell ref="A133:B133"/>
    <mergeCell ref="A181:B181"/>
    <mergeCell ref="A150:B155"/>
    <mergeCell ref="D150:D155"/>
    <mergeCell ref="A157:B157"/>
    <mergeCell ref="A158:B163"/>
    <mergeCell ref="A165:B165"/>
    <mergeCell ref="A166:B171"/>
    <mergeCell ref="D166:D171"/>
    <mergeCell ref="A173:B173"/>
    <mergeCell ref="A174:B179"/>
    <mergeCell ref="D174:D179"/>
    <mergeCell ref="A192:B192"/>
    <mergeCell ref="A193:B193"/>
    <mergeCell ref="A183:B183"/>
    <mergeCell ref="A184:B184"/>
    <mergeCell ref="A186:B186"/>
    <mergeCell ref="A187:B187"/>
    <mergeCell ref="A189:B189"/>
    <mergeCell ref="A190:B190"/>
    <mergeCell ref="D184:D193"/>
    <mergeCell ref="D28:D32"/>
    <mergeCell ref="D72:D76"/>
    <mergeCell ref="D90:D92"/>
    <mergeCell ref="D142:D145"/>
    <mergeCell ref="D158:D162"/>
    <mergeCell ref="D134:D139"/>
    <mergeCell ref="D110:D113"/>
    <mergeCell ref="D119:D123"/>
    <mergeCell ref="D126:D131"/>
  </mergeCells>
  <conditionalFormatting sqref="A6:B14">
    <cfRule type="expression" dxfId="115" priority="55">
      <formula>$C$10&gt;2999</formula>
    </cfRule>
    <cfRule type="expression" dxfId="114" priority="56">
      <formula>1000&gt;$C$10&lt;3000</formula>
    </cfRule>
    <cfRule type="expression" dxfId="113" priority="57">
      <formula>$C$8&lt;999</formula>
    </cfRule>
  </conditionalFormatting>
  <conditionalFormatting sqref="A17:B25">
    <cfRule type="expression" dxfId="112" priority="52">
      <formula>$C$21&gt;2999</formula>
    </cfRule>
    <cfRule type="expression" dxfId="111" priority="53">
      <formula>1000&gt;$C$21&lt;3000</formula>
    </cfRule>
    <cfRule type="expression" dxfId="110" priority="54">
      <formula>$C$21&lt;999</formula>
    </cfRule>
  </conditionalFormatting>
  <conditionalFormatting sqref="A28:B33">
    <cfRule type="expression" dxfId="109" priority="49">
      <formula>$C$30&gt;2999</formula>
    </cfRule>
    <cfRule type="expression" dxfId="108" priority="50">
      <formula>1000&gt;$C$30&lt;3000</formula>
    </cfRule>
    <cfRule type="expression" dxfId="107" priority="51">
      <formula>$C$30&lt;999</formula>
    </cfRule>
  </conditionalFormatting>
  <conditionalFormatting sqref="A36:B41">
    <cfRule type="expression" dxfId="106" priority="46">
      <formula>$C$38&gt;2999</formula>
    </cfRule>
    <cfRule type="expression" dxfId="105" priority="47">
      <formula>1000&gt;$C$38&lt;3000</formula>
    </cfRule>
    <cfRule type="expression" dxfId="104" priority="48">
      <formula>$C$38&lt;999</formula>
    </cfRule>
  </conditionalFormatting>
  <conditionalFormatting sqref="A52:B56">
    <cfRule type="expression" dxfId="103" priority="43">
      <formula>$C$54&gt;299</formula>
    </cfRule>
    <cfRule type="expression" dxfId="102" priority="44">
      <formula>50&gt;$C$54&lt;300</formula>
    </cfRule>
    <cfRule type="expression" dxfId="101" priority="45">
      <formula>$C$54&lt;49</formula>
    </cfRule>
  </conditionalFormatting>
  <conditionalFormatting sqref="A59:B68">
    <cfRule type="expression" dxfId="100" priority="40">
      <formula>$C$63&gt;2999</formula>
    </cfRule>
    <cfRule type="expression" dxfId="99" priority="41">
      <formula>1000&gt;$C$63&lt;3000</formula>
    </cfRule>
    <cfRule type="expression" dxfId="98" priority="42">
      <formula>$C$63&lt;999</formula>
    </cfRule>
  </conditionalFormatting>
  <conditionalFormatting sqref="A71:B78">
    <cfRule type="expression" dxfId="97" priority="37">
      <formula>$C$74&gt;2999</formula>
    </cfRule>
    <cfRule type="expression" dxfId="96" priority="38">
      <formula>1000&gt;$C$74&lt;3000</formula>
    </cfRule>
    <cfRule type="expression" dxfId="95" priority="39">
      <formula>$C$74&lt;999</formula>
    </cfRule>
  </conditionalFormatting>
  <conditionalFormatting sqref="A81:B87">
    <cfRule type="expression" dxfId="94" priority="34">
      <formula>$C$84&gt;2999</formula>
    </cfRule>
    <cfRule type="expression" dxfId="93" priority="35">
      <formula>1000&gt;$C$84&lt;3000</formula>
    </cfRule>
    <cfRule type="expression" dxfId="92" priority="36">
      <formula>$C$84&lt;999</formula>
    </cfRule>
  </conditionalFormatting>
  <conditionalFormatting sqref="A90:B95">
    <cfRule type="expression" dxfId="91" priority="31">
      <formula>$C$93&gt;2999</formula>
    </cfRule>
    <cfRule type="expression" dxfId="90" priority="32">
      <formula>1000&gt;$C$93&lt;3000</formula>
    </cfRule>
    <cfRule type="expression" dxfId="89" priority="33">
      <formula>$C$93&lt;999</formula>
    </cfRule>
  </conditionalFormatting>
  <conditionalFormatting sqref="A98:B103">
    <cfRule type="expression" dxfId="88" priority="28">
      <formula>$C$100&gt;2999</formula>
    </cfRule>
    <cfRule type="expression" dxfId="87" priority="29">
      <formula>1000&gt;$C$100&lt;3000</formula>
    </cfRule>
    <cfRule type="expression" dxfId="86" priority="30">
      <formula>$C$100&lt;999</formula>
    </cfRule>
  </conditionalFormatting>
  <conditionalFormatting sqref="A108:B113">
    <cfRule type="expression" dxfId="85" priority="25">
      <formula>$C$111&gt;1999</formula>
    </cfRule>
    <cfRule type="expression" dxfId="84" priority="26">
      <formula>800&gt;$C$111&lt;2000</formula>
    </cfRule>
    <cfRule type="expression" dxfId="83" priority="27">
      <formula>$C$111&lt;799</formula>
    </cfRule>
  </conditionalFormatting>
  <conditionalFormatting sqref="A119:B123">
    <cfRule type="expression" dxfId="82" priority="22">
      <formula>C121&gt;1999</formula>
    </cfRule>
    <cfRule type="expression" dxfId="81" priority="23">
      <formula>800&gt;C121&lt;2000</formula>
    </cfRule>
    <cfRule type="expression" dxfId="80" priority="24">
      <formula>C111&lt;799</formula>
    </cfRule>
  </conditionalFormatting>
  <conditionalFormatting sqref="A126:B131">
    <cfRule type="expression" dxfId="79" priority="19">
      <formula>C128&gt;1999</formula>
    </cfRule>
    <cfRule type="expression" dxfId="78" priority="20">
      <formula>800&gt;C128&lt;2000</formula>
    </cfRule>
    <cfRule type="expression" dxfId="77" priority="21">
      <formula>C128&lt;799</formula>
    </cfRule>
  </conditionalFormatting>
  <conditionalFormatting sqref="A134:B139">
    <cfRule type="expression" dxfId="76" priority="16">
      <formula>C136&gt;1999</formula>
    </cfRule>
    <cfRule type="expression" dxfId="75" priority="17">
      <formula>800&gt;C136&lt;2000</formula>
    </cfRule>
    <cfRule type="expression" dxfId="74" priority="18">
      <formula>C136&lt;799</formula>
    </cfRule>
  </conditionalFormatting>
  <conditionalFormatting sqref="A142:B147">
    <cfRule type="expression" dxfId="73" priority="13">
      <formula>C144&gt;1999</formula>
    </cfRule>
    <cfRule type="expression" dxfId="72" priority="14">
      <formula>800&gt;C144&lt;2000</formula>
    </cfRule>
    <cfRule type="expression" dxfId="71" priority="15">
      <formula>C144&lt;799</formula>
    </cfRule>
  </conditionalFormatting>
  <conditionalFormatting sqref="A150:B155">
    <cfRule type="expression" dxfId="70" priority="10">
      <formula>C152&gt;1999</formula>
    </cfRule>
    <cfRule type="expression" dxfId="69" priority="11">
      <formula>800&gt;C152&lt;2000</formula>
    </cfRule>
    <cfRule type="expression" dxfId="68" priority="12">
      <formula>C152&lt;799</formula>
    </cfRule>
  </conditionalFormatting>
  <conditionalFormatting sqref="A158:B163">
    <cfRule type="expression" dxfId="67" priority="7">
      <formula>C160&gt;1999</formula>
    </cfRule>
    <cfRule type="expression" dxfId="66" priority="8">
      <formula>800&gt;C160&lt;2000</formula>
    </cfRule>
    <cfRule type="expression" dxfId="65" priority="9">
      <formula>C160&lt;799</formula>
    </cfRule>
  </conditionalFormatting>
  <conditionalFormatting sqref="A166:B171">
    <cfRule type="expression" dxfId="64" priority="4">
      <formula>C168&gt;1999</formula>
    </cfRule>
    <cfRule type="expression" dxfId="63" priority="5">
      <formula>800&gt;C168&lt;2000</formula>
    </cfRule>
    <cfRule type="expression" dxfId="62" priority="6">
      <formula>C168&lt;799</formula>
    </cfRule>
  </conditionalFormatting>
  <conditionalFormatting sqref="A174:B179">
    <cfRule type="expression" dxfId="61" priority="1">
      <formula>C176&gt;1999</formula>
    </cfRule>
    <cfRule type="expression" dxfId="60" priority="2">
      <formula>800&gt;C176&lt;2000</formula>
    </cfRule>
    <cfRule type="expression" dxfId="59" priority="3">
      <formula>C176&lt;799</formula>
    </cfRule>
  </conditionalFormatting>
  <dataValidations count="8">
    <dataValidation type="list" allowBlank="1" showInputMessage="1" showErrorMessage="1" sqref="B48" xr:uid="{00000000-0002-0000-0500-000000000000}">
      <formula1>$XFD$49:$XFD$51</formula1>
    </dataValidation>
    <dataValidation type="list" allowBlank="1" showInputMessage="1" showErrorMessage="1" sqref="B49" xr:uid="{00000000-0002-0000-0500-000001000000}">
      <formula1>$XFD$53:$XFD$58</formula1>
    </dataValidation>
    <dataValidation type="list" allowBlank="1" showInputMessage="1" showErrorMessage="1" sqref="A116:B116" xr:uid="{00000000-0002-0000-0500-000002000000}">
      <formula1>$XFD$118:$XFD$123</formula1>
    </dataValidation>
    <dataValidation type="list" allowBlank="1" showInputMessage="1" showErrorMessage="1" sqref="A184:B184" xr:uid="{00000000-0002-0000-0500-000003000000}">
      <formula1>$XFD$186:$XFD$191</formula1>
    </dataValidation>
    <dataValidation type="list" allowBlank="1" showInputMessage="1" showErrorMessage="1" sqref="A187:B187" xr:uid="{00000000-0002-0000-0500-000004000000}">
      <formula1>$XFD$194:$XFD$199</formula1>
    </dataValidation>
    <dataValidation type="list" allowBlank="1" showInputMessage="1" showErrorMessage="1" sqref="A190:B190" xr:uid="{00000000-0002-0000-0500-000005000000}">
      <formula1>$XFD$201:$XFD$205</formula1>
    </dataValidation>
    <dataValidation type="list" allowBlank="1" showInputMessage="1" showErrorMessage="1" sqref="A193:B193" xr:uid="{00000000-0002-0000-0500-000006000000}">
      <formula1>$XFD$207:$XFD$211</formula1>
    </dataValidation>
    <dataValidation type="list" allowBlank="1" showInputMessage="1" showErrorMessage="1" sqref="B46:B47" xr:uid="{00000000-0002-0000-0500-000007000000}">
      <formula1>$XFD$1048561:$XFD$1048569</formula1>
    </dataValidation>
  </dataValidations>
  <hyperlinks>
    <hyperlink ref="D48" location="Contenido!A1" display="VER PESTAÑA &quot;CONTENIDO&quot; para definiciones y detalles de conceptos. "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1B31"/>
  </sheetPr>
  <dimension ref="A2:XFD61"/>
  <sheetViews>
    <sheetView showGridLines="0" topLeftCell="A45" zoomScaleNormal="100" workbookViewId="0">
      <selection activeCell="A57" sqref="A57"/>
    </sheetView>
  </sheetViews>
  <sheetFormatPr baseColWidth="10" defaultColWidth="11.42578125" defaultRowHeight="16.5"/>
  <cols>
    <col min="1" max="1" width="40.5703125" style="1" customWidth="1"/>
    <col min="2" max="2" width="100.140625" style="1" customWidth="1"/>
    <col min="3" max="3" width="11.42578125" style="61" customWidth="1"/>
    <col min="4" max="16383" width="11.42578125" style="1"/>
    <col min="16384" max="16384" width="7.28515625" style="1" customWidth="1"/>
  </cols>
  <sheetData>
    <row r="2" spans="1:8" ht="21.75">
      <c r="A2" s="215" t="s">
        <v>516</v>
      </c>
      <c r="B2" s="215"/>
      <c r="C2" s="73"/>
      <c r="D2" s="73"/>
      <c r="E2" s="73"/>
      <c r="F2" s="73"/>
      <c r="G2" s="73"/>
    </row>
    <row r="4" spans="1:8">
      <c r="A4" s="28"/>
    </row>
    <row r="5" spans="1:8">
      <c r="A5" s="28"/>
    </row>
    <row r="7" spans="1:8" ht="15" customHeight="1">
      <c r="A7" s="300" t="s">
        <v>165</v>
      </c>
      <c r="B7" s="300"/>
      <c r="E7"/>
      <c r="F7"/>
      <c r="G7"/>
      <c r="H7"/>
    </row>
    <row r="8" spans="1:8" ht="15" customHeight="1">
      <c r="D8" s="287" t="s">
        <v>92</v>
      </c>
      <c r="E8" s="287"/>
      <c r="F8" s="287"/>
      <c r="G8" s="287"/>
      <c r="H8" s="287"/>
    </row>
    <row r="9" spans="1:8" ht="15" customHeight="1">
      <c r="A9" s="297" t="s">
        <v>0</v>
      </c>
      <c r="B9" s="297"/>
      <c r="D9" s="287"/>
      <c r="E9" s="287"/>
      <c r="F9" s="287"/>
      <c r="G9" s="287"/>
      <c r="H9" s="287"/>
    </row>
    <row r="10" spans="1:8">
      <c r="B10" s="64"/>
    </row>
    <row r="11" spans="1:8" ht="28.5" customHeight="1">
      <c r="A11" s="28" t="s">
        <v>2</v>
      </c>
      <c r="B11" s="37"/>
      <c r="D11"/>
      <c r="E11"/>
      <c r="F11"/>
      <c r="G11"/>
      <c r="H11"/>
    </row>
    <row r="12" spans="1:8" ht="17.25" hidden="1" thickBot="1">
      <c r="A12" s="28" t="s">
        <v>166</v>
      </c>
      <c r="B12" s="37"/>
    </row>
    <row r="13" spans="1:8" ht="28.5" customHeight="1" thickBot="1">
      <c r="A13" s="28" t="s">
        <v>167</v>
      </c>
      <c r="B13" s="37"/>
      <c r="D13"/>
      <c r="E13"/>
      <c r="F13"/>
      <c r="G13"/>
      <c r="H13"/>
    </row>
    <row r="14" spans="1:8" ht="30" customHeight="1" thickBot="1">
      <c r="A14" s="28" t="s">
        <v>168</v>
      </c>
      <c r="B14" s="37"/>
      <c r="D14" s="301" t="s">
        <v>169</v>
      </c>
      <c r="E14" s="302"/>
      <c r="F14" s="302"/>
      <c r="G14" s="302"/>
      <c r="H14" s="303"/>
    </row>
    <row r="16" spans="1:8">
      <c r="A16" s="297" t="s">
        <v>170</v>
      </c>
      <c r="B16" s="297"/>
    </row>
    <row r="17" spans="1:8 16384:16384" ht="17.25" thickBot="1"/>
    <row r="18" spans="1:8 16384:16384" ht="56.25" customHeight="1">
      <c r="A18" s="76" t="s">
        <v>171</v>
      </c>
      <c r="B18" s="74" t="s">
        <v>127</v>
      </c>
      <c r="D18" s="288" t="s">
        <v>172</v>
      </c>
      <c r="E18" s="289"/>
      <c r="F18" s="289"/>
      <c r="G18" s="289"/>
      <c r="H18" s="290"/>
      <c r="XFD18" s="1" t="s">
        <v>127</v>
      </c>
    </row>
    <row r="19" spans="1:8 16384:16384" ht="33">
      <c r="A19" s="76" t="s">
        <v>173</v>
      </c>
      <c r="B19" s="74" t="s">
        <v>127</v>
      </c>
      <c r="D19" s="291"/>
      <c r="E19" s="292"/>
      <c r="F19" s="292"/>
      <c r="G19" s="292"/>
      <c r="H19" s="293"/>
      <c r="XFD19" s="1" t="s">
        <v>174</v>
      </c>
    </row>
    <row r="20" spans="1:8 16384:16384" ht="57.75" customHeight="1">
      <c r="A20" s="76" t="s">
        <v>175</v>
      </c>
      <c r="B20" s="74" t="s">
        <v>127</v>
      </c>
      <c r="D20" s="291"/>
      <c r="E20" s="292"/>
      <c r="F20" s="292"/>
      <c r="G20" s="292"/>
      <c r="H20" s="293"/>
      <c r="XFD20" s="1" t="s">
        <v>176</v>
      </c>
    </row>
    <row r="21" spans="1:8 16384:16384" ht="33">
      <c r="A21" s="76" t="s">
        <v>177</v>
      </c>
      <c r="B21" s="74" t="s">
        <v>127</v>
      </c>
      <c r="D21" s="291"/>
      <c r="E21" s="292"/>
      <c r="F21" s="292"/>
      <c r="G21" s="292"/>
      <c r="H21" s="293"/>
    </row>
    <row r="22" spans="1:8 16384:16384" ht="56.25" customHeight="1">
      <c r="A22" s="76" t="s">
        <v>178</v>
      </c>
      <c r="B22" s="74" t="s">
        <v>127</v>
      </c>
      <c r="D22" s="291"/>
      <c r="E22" s="292"/>
      <c r="F22" s="292"/>
      <c r="G22" s="292"/>
      <c r="H22" s="293"/>
    </row>
    <row r="23" spans="1:8 16384:16384" ht="58.5" customHeight="1" thickBot="1">
      <c r="A23" s="76" t="s">
        <v>179</v>
      </c>
      <c r="B23" s="74" t="s">
        <v>127</v>
      </c>
      <c r="D23" s="294"/>
      <c r="E23" s="295"/>
      <c r="F23" s="295"/>
      <c r="G23" s="295"/>
      <c r="H23" s="296"/>
    </row>
    <row r="25" spans="1:8 16384:16384">
      <c r="A25" s="297" t="s">
        <v>180</v>
      </c>
      <c r="B25" s="297"/>
    </row>
    <row r="26" spans="1:8 16384:16384" ht="7.5" customHeight="1"/>
    <row r="27" spans="1:8 16384:16384" ht="17.25" thickBot="1">
      <c r="A27" s="28" t="s">
        <v>517</v>
      </c>
    </row>
    <row r="28" spans="1:8 16384:16384">
      <c r="A28" s="224"/>
      <c r="B28" s="225"/>
      <c r="C28" s="61">
        <f>LEN(A28)</f>
        <v>0</v>
      </c>
      <c r="D28" s="288" t="s">
        <v>181</v>
      </c>
      <c r="E28" s="289"/>
      <c r="F28" s="289"/>
      <c r="G28" s="289"/>
      <c r="H28" s="290"/>
    </row>
    <row r="29" spans="1:8 16384:16384">
      <c r="A29" s="224"/>
      <c r="B29" s="225"/>
      <c r="C29" s="61">
        <f t="shared" ref="C29:C33" si="0">LEN(A29)</f>
        <v>0</v>
      </c>
      <c r="D29" s="291"/>
      <c r="E29" s="292"/>
      <c r="F29" s="292"/>
      <c r="G29" s="292"/>
      <c r="H29" s="293"/>
    </row>
    <row r="30" spans="1:8 16384:16384">
      <c r="A30" s="224"/>
      <c r="B30" s="225"/>
      <c r="C30" s="61">
        <f t="shared" si="0"/>
        <v>0</v>
      </c>
      <c r="D30" s="291"/>
      <c r="E30" s="292"/>
      <c r="F30" s="292"/>
      <c r="G30" s="292"/>
      <c r="H30" s="293"/>
    </row>
    <row r="31" spans="1:8 16384:16384">
      <c r="A31" s="224"/>
      <c r="B31" s="225"/>
      <c r="C31" s="61">
        <f t="shared" si="0"/>
        <v>0</v>
      </c>
      <c r="D31" s="291"/>
      <c r="E31" s="292"/>
      <c r="F31" s="292"/>
      <c r="G31" s="292"/>
      <c r="H31" s="293"/>
    </row>
    <row r="32" spans="1:8 16384:16384">
      <c r="A32" s="224"/>
      <c r="B32" s="225"/>
      <c r="C32" s="61">
        <f t="shared" si="0"/>
        <v>0</v>
      </c>
      <c r="D32" s="291"/>
      <c r="E32" s="292"/>
      <c r="F32" s="292"/>
      <c r="G32" s="292"/>
      <c r="H32" s="293"/>
    </row>
    <row r="33" spans="1:8" ht="17.25" thickBot="1">
      <c r="A33" s="224"/>
      <c r="B33" s="225"/>
      <c r="C33" s="61">
        <f t="shared" si="0"/>
        <v>0</v>
      </c>
      <c r="D33" s="294"/>
      <c r="E33" s="295"/>
      <c r="F33" s="295"/>
      <c r="G33" s="295"/>
      <c r="H33" s="296"/>
    </row>
    <row r="34" spans="1:8">
      <c r="A34" s="22"/>
      <c r="B34" s="22"/>
      <c r="D34" s="85"/>
      <c r="E34" s="85"/>
      <c r="F34" s="85"/>
      <c r="G34" s="85"/>
      <c r="H34" s="85"/>
    </row>
    <row r="35" spans="1:8">
      <c r="A35" s="297" t="s">
        <v>182</v>
      </c>
      <c r="B35" s="297"/>
      <c r="D35" s="85"/>
      <c r="E35" s="85"/>
      <c r="F35" s="85"/>
      <c r="G35" s="85"/>
      <c r="H35" s="85"/>
    </row>
    <row r="36" spans="1:8" ht="17.25" thickBot="1">
      <c r="A36" s="28" t="s">
        <v>518</v>
      </c>
      <c r="D36" s="85"/>
      <c r="E36" s="85"/>
      <c r="F36" s="85"/>
      <c r="G36" s="85"/>
      <c r="H36" s="85"/>
    </row>
    <row r="37" spans="1:8">
      <c r="A37" s="224"/>
      <c r="B37" s="225"/>
      <c r="C37" s="61">
        <f>LEN(A37)</f>
        <v>0</v>
      </c>
      <c r="D37" s="288" t="s">
        <v>438</v>
      </c>
      <c r="E37" s="289"/>
      <c r="F37" s="289"/>
      <c r="G37" s="289"/>
      <c r="H37" s="290"/>
    </row>
    <row r="38" spans="1:8">
      <c r="A38" s="224"/>
      <c r="B38" s="225"/>
      <c r="C38" s="61">
        <f t="shared" ref="C38:C42" si="1">LEN(A38)</f>
        <v>0</v>
      </c>
      <c r="D38" s="291"/>
      <c r="E38" s="292"/>
      <c r="F38" s="292"/>
      <c r="G38" s="292"/>
      <c r="H38" s="293"/>
    </row>
    <row r="39" spans="1:8">
      <c r="A39" s="224"/>
      <c r="B39" s="225"/>
      <c r="C39" s="61">
        <f t="shared" si="1"/>
        <v>0</v>
      </c>
      <c r="D39" s="291"/>
      <c r="E39" s="292"/>
      <c r="F39" s="292"/>
      <c r="G39" s="292"/>
      <c r="H39" s="293"/>
    </row>
    <row r="40" spans="1:8">
      <c r="A40" s="224"/>
      <c r="B40" s="225"/>
      <c r="C40" s="61">
        <f t="shared" si="1"/>
        <v>0</v>
      </c>
      <c r="D40" s="291"/>
      <c r="E40" s="292"/>
      <c r="F40" s="292"/>
      <c r="G40" s="292"/>
      <c r="H40" s="293"/>
    </row>
    <row r="41" spans="1:8" ht="17.25" thickBot="1">
      <c r="A41" s="224"/>
      <c r="B41" s="225"/>
      <c r="C41" s="61">
        <f t="shared" si="1"/>
        <v>0</v>
      </c>
      <c r="D41" s="294"/>
      <c r="E41" s="295"/>
      <c r="F41" s="295"/>
      <c r="G41" s="295"/>
      <c r="H41" s="296"/>
    </row>
    <row r="42" spans="1:8">
      <c r="A42" s="298"/>
      <c r="B42" s="299"/>
      <c r="C42" s="61">
        <f t="shared" si="1"/>
        <v>0</v>
      </c>
      <c r="D42" s="85"/>
      <c r="E42" s="85"/>
      <c r="F42" s="85"/>
      <c r="G42" s="85"/>
      <c r="H42" s="85"/>
    </row>
    <row r="43" spans="1:8">
      <c r="A43" s="297" t="s">
        <v>183</v>
      </c>
      <c r="B43" s="297"/>
      <c r="D43" s="85"/>
      <c r="E43" s="85"/>
      <c r="F43" s="85"/>
      <c r="G43" s="85"/>
      <c r="H43" s="85"/>
    </row>
    <row r="44" spans="1:8" ht="17.25" thickBot="1">
      <c r="A44" s="77" t="s">
        <v>184</v>
      </c>
      <c r="D44" s="85"/>
      <c r="E44" s="85"/>
      <c r="F44" s="85"/>
      <c r="G44" s="85"/>
      <c r="H44" s="85"/>
    </row>
    <row r="45" spans="1:8">
      <c r="A45" s="245"/>
      <c r="B45" s="246"/>
      <c r="D45" s="288" t="s">
        <v>185</v>
      </c>
      <c r="E45" s="289"/>
      <c r="F45" s="289"/>
      <c r="G45" s="289"/>
      <c r="H45" s="290"/>
    </row>
    <row r="46" spans="1:8">
      <c r="A46" s="247"/>
      <c r="B46" s="248"/>
      <c r="D46" s="291"/>
      <c r="E46" s="292"/>
      <c r="F46" s="292"/>
      <c r="G46" s="292"/>
      <c r="H46" s="293"/>
    </row>
    <row r="47" spans="1:8">
      <c r="A47" s="247"/>
      <c r="B47" s="248"/>
      <c r="C47" s="61">
        <f>LEN(A45)</f>
        <v>0</v>
      </c>
      <c r="D47" s="291"/>
      <c r="E47" s="292"/>
      <c r="F47" s="292"/>
      <c r="G47" s="292"/>
      <c r="H47" s="293"/>
    </row>
    <row r="48" spans="1:8">
      <c r="A48" s="247"/>
      <c r="B48" s="248"/>
      <c r="D48" s="291"/>
      <c r="E48" s="292"/>
      <c r="F48" s="292"/>
      <c r="G48" s="292"/>
      <c r="H48" s="293"/>
    </row>
    <row r="49" spans="1:16384">
      <c r="A49" s="247"/>
      <c r="B49" s="248"/>
      <c r="D49" s="291"/>
      <c r="E49" s="292"/>
      <c r="F49" s="292"/>
      <c r="G49" s="292"/>
      <c r="H49" s="293"/>
    </row>
    <row r="50" spans="1:16384" ht="17.25" thickBot="1">
      <c r="A50" s="254"/>
      <c r="B50" s="255"/>
      <c r="D50" s="294"/>
      <c r="E50" s="295"/>
      <c r="F50" s="295"/>
      <c r="G50" s="295"/>
      <c r="H50" s="296"/>
    </row>
    <row r="51" spans="1:16384">
      <c r="D51" s="85"/>
      <c r="E51" s="85"/>
      <c r="F51" s="85"/>
      <c r="G51" s="85"/>
      <c r="H51" s="85"/>
    </row>
    <row r="52" spans="1:16384" ht="17.25" thickBot="1">
      <c r="A52" s="297" t="s">
        <v>186</v>
      </c>
      <c r="B52" s="297"/>
      <c r="D52" s="85"/>
      <c r="E52" s="85"/>
      <c r="F52" s="85"/>
      <c r="G52" s="85"/>
      <c r="H52" s="85"/>
    </row>
    <row r="53" spans="1:16384">
      <c r="A53" s="67" t="s">
        <v>187</v>
      </c>
      <c r="B53" s="70"/>
      <c r="D53" s="288" t="s">
        <v>188</v>
      </c>
      <c r="E53" s="289"/>
      <c r="F53" s="289"/>
      <c r="G53" s="289"/>
      <c r="H53" s="290"/>
    </row>
    <row r="54" spans="1:16384">
      <c r="A54" s="67" t="s">
        <v>189</v>
      </c>
      <c r="B54" s="70"/>
      <c r="D54" s="291"/>
      <c r="E54" s="292"/>
      <c r="F54" s="292"/>
      <c r="G54" s="292"/>
      <c r="H54" s="293"/>
    </row>
    <row r="55" spans="1:16384" ht="17.25" thickBot="1">
      <c r="A55" s="67" t="s">
        <v>190</v>
      </c>
      <c r="B55" s="70"/>
      <c r="D55" s="294"/>
      <c r="E55" s="295"/>
      <c r="F55" s="295"/>
      <c r="G55" s="295"/>
      <c r="H55" s="296"/>
    </row>
    <row r="56" spans="1:16384">
      <c r="A56" s="6"/>
      <c r="B56" s="6"/>
      <c r="D56" s="85"/>
      <c r="E56" s="85"/>
      <c r="F56" s="85"/>
      <c r="G56" s="85"/>
      <c r="H56" s="85"/>
    </row>
    <row r="57" spans="1:16384">
      <c r="D57" s="85"/>
      <c r="E57" s="85"/>
      <c r="F57" s="85"/>
      <c r="G57" s="85"/>
      <c r="H57" s="85"/>
    </row>
    <row r="58" spans="1:16384" s="61" customFormat="1">
      <c r="A58" s="30"/>
      <c r="B58" s="1"/>
      <c r="D58" s="85"/>
      <c r="E58" s="85"/>
      <c r="F58" s="85"/>
      <c r="G58" s="85"/>
      <c r="H58" s="8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c r="D59" s="85"/>
      <c r="E59" s="85"/>
      <c r="F59" s="85"/>
      <c r="G59" s="85"/>
      <c r="H59" s="85"/>
    </row>
    <row r="60" spans="1:16384">
      <c r="D60" s="85"/>
      <c r="E60" s="85"/>
      <c r="F60" s="85"/>
      <c r="G60" s="85"/>
      <c r="H60" s="85"/>
    </row>
    <row r="61" spans="1:16384">
      <c r="D61" s="85"/>
      <c r="E61" s="85"/>
      <c r="F61" s="85"/>
      <c r="G61" s="85"/>
      <c r="H61" s="85"/>
    </row>
  </sheetData>
  <mergeCells count="28">
    <mergeCell ref="A16:B16"/>
    <mergeCell ref="A7:B7"/>
    <mergeCell ref="A9:B9"/>
    <mergeCell ref="D14:H14"/>
    <mergeCell ref="D8:H9"/>
    <mergeCell ref="A28:B28"/>
    <mergeCell ref="D28:H33"/>
    <mergeCell ref="A29:B29"/>
    <mergeCell ref="A30:B30"/>
    <mergeCell ref="A31:B31"/>
    <mergeCell ref="A32:B32"/>
    <mergeCell ref="A33:B33"/>
    <mergeCell ref="A2:B2"/>
    <mergeCell ref="D53:H55"/>
    <mergeCell ref="A35:B35"/>
    <mergeCell ref="A37:B37"/>
    <mergeCell ref="D37:H41"/>
    <mergeCell ref="A38:B38"/>
    <mergeCell ref="A39:B39"/>
    <mergeCell ref="A40:B40"/>
    <mergeCell ref="A41:B41"/>
    <mergeCell ref="A42:B42"/>
    <mergeCell ref="A43:B43"/>
    <mergeCell ref="A45:B50"/>
    <mergeCell ref="D45:H50"/>
    <mergeCell ref="A52:B52"/>
    <mergeCell ref="D18:H23"/>
    <mergeCell ref="A25:B25"/>
  </mergeCells>
  <conditionalFormatting sqref="A28:B28">
    <cfRule type="expression" dxfId="58" priority="17">
      <formula>C28=0</formula>
    </cfRule>
    <cfRule type="expression" dxfId="57" priority="18">
      <formula>C28&gt;2000</formula>
    </cfRule>
  </conditionalFormatting>
  <conditionalFormatting sqref="A29:B33">
    <cfRule type="expression" dxfId="56" priority="15">
      <formula>C33=0</formula>
    </cfRule>
    <cfRule type="expression" dxfId="55" priority="16">
      <formula>C33&gt;2000</formula>
    </cfRule>
  </conditionalFormatting>
  <conditionalFormatting sqref="A37:B37">
    <cfRule type="expression" dxfId="54" priority="13">
      <formula>C37=0</formula>
    </cfRule>
    <cfRule type="expression" dxfId="53" priority="14">
      <formula>C37&gt;2000</formula>
    </cfRule>
  </conditionalFormatting>
  <conditionalFormatting sqref="A45:B50">
    <cfRule type="expression" dxfId="52" priority="9">
      <formula>C47=0</formula>
    </cfRule>
    <cfRule type="expression" dxfId="51" priority="10">
      <formula>C47&gt;3900</formula>
    </cfRule>
  </conditionalFormatting>
  <conditionalFormatting sqref="A38:B38">
    <cfRule type="expression" dxfId="50" priority="11">
      <formula>C38=0</formula>
    </cfRule>
    <cfRule type="expression" dxfId="49" priority="12">
      <formula>C38&gt;2000</formula>
    </cfRule>
  </conditionalFormatting>
  <conditionalFormatting sqref="A39:B39">
    <cfRule type="expression" dxfId="48" priority="7">
      <formula>C39=0</formula>
    </cfRule>
    <cfRule type="expression" dxfId="47" priority="8">
      <formula>C39&gt;2000</formula>
    </cfRule>
  </conditionalFormatting>
  <conditionalFormatting sqref="A40:B40">
    <cfRule type="expression" dxfId="46" priority="5">
      <formula>C40=0</formula>
    </cfRule>
    <cfRule type="expression" dxfId="45" priority="6">
      <formula>C40&gt;2000</formula>
    </cfRule>
  </conditionalFormatting>
  <conditionalFormatting sqref="A41:B41">
    <cfRule type="expression" dxfId="44" priority="3">
      <formula>C41=0</formula>
    </cfRule>
    <cfRule type="expression" dxfId="43" priority="4">
      <formula>C41&gt;2000</formula>
    </cfRule>
  </conditionalFormatting>
  <conditionalFormatting sqref="A42:B42">
    <cfRule type="expression" dxfId="42" priority="1">
      <formula>C42=0</formula>
    </cfRule>
    <cfRule type="expression" dxfId="41" priority="2">
      <formula>C42&gt;2000</formula>
    </cfRule>
  </conditionalFormatting>
  <dataValidations count="1">
    <dataValidation type="list" allowBlank="1" showInputMessage="1" showErrorMessage="1" sqref="B18:B23" xr:uid="{00000000-0002-0000-0600-000000000000}">
      <formula1>$XFD$18:$XFD$20</formula1>
    </dataValidation>
  </dataValidation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1AC5D"/>
  </sheetPr>
  <dimension ref="A2:XFD124"/>
  <sheetViews>
    <sheetView showGridLines="0" topLeftCell="A116" zoomScaleNormal="100" workbookViewId="0">
      <selection activeCell="A125" sqref="A125"/>
    </sheetView>
  </sheetViews>
  <sheetFormatPr baseColWidth="10" defaultColWidth="11.42578125" defaultRowHeight="16.5"/>
  <cols>
    <col min="1" max="1" width="41.5703125" style="1" customWidth="1"/>
    <col min="2" max="2" width="80.140625" style="1" customWidth="1"/>
    <col min="3" max="3" width="8.85546875" style="1" customWidth="1"/>
    <col min="4" max="4" width="12.140625" style="1" customWidth="1"/>
    <col min="5" max="16383" width="11.42578125" style="1"/>
    <col min="16384" max="16384" width="0.140625" style="1" customWidth="1"/>
  </cols>
  <sheetData>
    <row r="2" spans="1:9 16384:16384" ht="24">
      <c r="A2" s="215" t="s">
        <v>191</v>
      </c>
      <c r="B2" s="215"/>
      <c r="C2" s="19"/>
      <c r="D2" s="19"/>
      <c r="E2" s="19"/>
      <c r="F2" s="19"/>
    </row>
    <row r="4" spans="1:9 16384:16384" ht="57.75" customHeight="1">
      <c r="D4"/>
      <c r="E4"/>
      <c r="F4"/>
      <c r="G4"/>
      <c r="H4"/>
    </row>
    <row r="5" spans="1:9 16384:16384" ht="57.75" customHeight="1">
      <c r="A5" s="325" t="s">
        <v>519</v>
      </c>
      <c r="B5" s="325"/>
      <c r="D5"/>
      <c r="E5"/>
      <c r="F5"/>
      <c r="G5"/>
      <c r="H5"/>
      <c r="I5" s="78"/>
    </row>
    <row r="6" spans="1:9 16384:16384" ht="21" customHeight="1">
      <c r="A6" s="81"/>
      <c r="B6" s="81"/>
      <c r="D6" s="78"/>
      <c r="E6" s="78"/>
      <c r="F6" s="78"/>
      <c r="G6" s="78"/>
      <c r="H6" s="78"/>
      <c r="I6" s="78"/>
    </row>
    <row r="7" spans="1:9 16384:16384" ht="15" customHeight="1">
      <c r="A7" s="300" t="s">
        <v>192</v>
      </c>
      <c r="B7" s="300"/>
      <c r="D7" s="78"/>
      <c r="E7" s="78"/>
      <c r="F7" s="78"/>
      <c r="G7" s="78"/>
      <c r="H7" s="78"/>
      <c r="I7" s="78"/>
    </row>
    <row r="8" spans="1:9 16384:16384" ht="17.25" thickBot="1"/>
    <row r="9" spans="1:9 16384:16384" ht="15.75" customHeight="1">
      <c r="A9" s="83" t="s">
        <v>193</v>
      </c>
      <c r="B9" s="82" t="s">
        <v>446</v>
      </c>
      <c r="D9" s="304" t="s">
        <v>520</v>
      </c>
      <c r="E9" s="305"/>
      <c r="F9" s="305"/>
      <c r="G9" s="305"/>
      <c r="H9" s="306"/>
    </row>
    <row r="10" spans="1:9 16384:16384">
      <c r="A10" s="67" t="s">
        <v>194</v>
      </c>
      <c r="B10" s="33"/>
      <c r="D10" s="307"/>
      <c r="E10" s="308"/>
      <c r="F10" s="308"/>
      <c r="G10" s="308"/>
      <c r="H10" s="309"/>
    </row>
    <row r="11" spans="1:9 16384:16384">
      <c r="A11" s="67" t="s">
        <v>195</v>
      </c>
      <c r="B11" s="74" t="s">
        <v>116</v>
      </c>
      <c r="D11" s="307"/>
      <c r="E11" s="308"/>
      <c r="F11" s="308"/>
      <c r="G11" s="308"/>
      <c r="H11" s="309"/>
    </row>
    <row r="12" spans="1:9 16384:16384" ht="33">
      <c r="A12" s="35" t="s">
        <v>196</v>
      </c>
      <c r="B12" s="74" t="s">
        <v>127</v>
      </c>
      <c r="D12" s="307"/>
      <c r="E12" s="308"/>
      <c r="F12" s="308"/>
      <c r="G12" s="308"/>
      <c r="H12" s="309"/>
      <c r="XFD12" s="1" t="s">
        <v>116</v>
      </c>
    </row>
    <row r="13" spans="1:9 16384:16384">
      <c r="A13" s="67" t="s">
        <v>197</v>
      </c>
      <c r="B13" s="74"/>
      <c r="D13" s="307"/>
      <c r="E13" s="308"/>
      <c r="F13" s="308"/>
      <c r="G13" s="308"/>
      <c r="H13" s="309"/>
      <c r="XFD13" s="1" t="s">
        <v>198</v>
      </c>
    </row>
    <row r="14" spans="1:9 16384:16384">
      <c r="A14" s="67" t="s">
        <v>199</v>
      </c>
      <c r="B14" s="74"/>
      <c r="D14" s="307"/>
      <c r="E14" s="308"/>
      <c r="F14" s="308"/>
      <c r="G14" s="308"/>
      <c r="H14" s="309"/>
      <c r="XFD14" s="1" t="s">
        <v>200</v>
      </c>
    </row>
    <row r="15" spans="1:9 16384:16384" ht="33.75" thickBot="1">
      <c r="A15" s="35" t="s">
        <v>201</v>
      </c>
      <c r="B15" s="74" t="s">
        <v>127</v>
      </c>
      <c r="D15" s="310"/>
      <c r="E15" s="311"/>
      <c r="F15" s="311"/>
      <c r="G15" s="311"/>
      <c r="H15" s="312"/>
      <c r="XFD15" s="1" t="s">
        <v>202</v>
      </c>
    </row>
    <row r="16" spans="1:9 16384:16384">
      <c r="A16" s="297" t="s">
        <v>203</v>
      </c>
      <c r="B16" s="297"/>
      <c r="D16"/>
      <c r="E16"/>
      <c r="F16"/>
      <c r="G16"/>
      <c r="H16"/>
    </row>
    <row r="17" spans="1:8 16384:16384">
      <c r="A17" s="67" t="s">
        <v>204</v>
      </c>
      <c r="B17" s="37"/>
      <c r="D17"/>
      <c r="E17"/>
      <c r="F17"/>
      <c r="G17"/>
      <c r="H17"/>
      <c r="XFD17" s="1" t="s">
        <v>205</v>
      </c>
    </row>
    <row r="18" spans="1:8 16384:16384">
      <c r="A18" s="67" t="s">
        <v>206</v>
      </c>
      <c r="B18" s="37"/>
      <c r="D18"/>
      <c r="E18"/>
      <c r="F18"/>
      <c r="G18"/>
      <c r="H18"/>
      <c r="XFD18" s="1" t="s">
        <v>207</v>
      </c>
    </row>
    <row r="19" spans="1:8 16384:16384">
      <c r="A19" s="67" t="s">
        <v>439</v>
      </c>
      <c r="B19" s="37"/>
      <c r="D19"/>
      <c r="E19"/>
      <c r="F19"/>
      <c r="G19"/>
      <c r="H19"/>
      <c r="XFD19" s="1" t="s">
        <v>208</v>
      </c>
    </row>
    <row r="20" spans="1:8 16384:16384">
      <c r="A20" s="67" t="s">
        <v>75</v>
      </c>
      <c r="B20" s="37"/>
      <c r="D20"/>
      <c r="E20"/>
      <c r="F20"/>
      <c r="G20"/>
      <c r="H20"/>
      <c r="XFD20" s="1" t="s">
        <v>209</v>
      </c>
    </row>
    <row r="21" spans="1:8 16384:16384" ht="17.25" thickBot="1">
      <c r="A21" s="297" t="s">
        <v>210</v>
      </c>
      <c r="B21" s="297"/>
      <c r="D21" s="79"/>
      <c r="E21" s="79"/>
      <c r="F21" s="79"/>
      <c r="G21" s="79"/>
      <c r="H21" s="79"/>
      <c r="XFD21" s="1" t="s">
        <v>211</v>
      </c>
    </row>
    <row r="22" spans="1:8 16384:16384">
      <c r="A22" s="84" t="s">
        <v>184</v>
      </c>
      <c r="D22" s="313" t="s">
        <v>440</v>
      </c>
      <c r="E22" s="314"/>
      <c r="F22" s="314"/>
      <c r="G22" s="314"/>
      <c r="H22" s="315"/>
      <c r="XFD22" s="1" t="s">
        <v>212</v>
      </c>
    </row>
    <row r="23" spans="1:8 16384:16384">
      <c r="A23" s="245"/>
      <c r="B23" s="246"/>
      <c r="D23" s="142"/>
      <c r="E23" s="143"/>
      <c r="F23" s="143"/>
      <c r="G23" s="143"/>
      <c r="H23" s="144"/>
    </row>
    <row r="24" spans="1:8 16384:16384">
      <c r="A24" s="247"/>
      <c r="B24" s="248"/>
      <c r="C24" s="61">
        <f>LEN(A23)</f>
        <v>0</v>
      </c>
      <c r="D24" s="142"/>
      <c r="E24" s="143"/>
      <c r="F24" s="143"/>
      <c r="G24" s="143"/>
      <c r="H24" s="144"/>
      <c r="XFD24" s="1" t="s">
        <v>127</v>
      </c>
    </row>
    <row r="25" spans="1:8 16384:16384" ht="17.25" thickBot="1">
      <c r="A25" s="247"/>
      <c r="B25" s="248"/>
      <c r="D25" s="145"/>
      <c r="E25" s="146"/>
      <c r="F25" s="146"/>
      <c r="G25" s="146"/>
      <c r="H25" s="147"/>
      <c r="XFD25" s="1" t="s">
        <v>213</v>
      </c>
    </row>
    <row r="26" spans="1:8 16384:16384" ht="17.25" thickBot="1">
      <c r="A26" s="297" t="s">
        <v>214</v>
      </c>
      <c r="B26" s="297"/>
      <c r="D26" s="86"/>
      <c r="E26" s="86"/>
      <c r="F26" s="86"/>
      <c r="G26" s="86"/>
      <c r="H26" s="86"/>
    </row>
    <row r="27" spans="1:8 16384:16384">
      <c r="A27" s="77" t="s">
        <v>184</v>
      </c>
      <c r="D27" s="304" t="s">
        <v>441</v>
      </c>
      <c r="E27" s="305"/>
      <c r="F27" s="305"/>
      <c r="G27" s="305"/>
      <c r="H27" s="306"/>
    </row>
    <row r="28" spans="1:8 16384:16384">
      <c r="A28" s="245"/>
      <c r="B28" s="246"/>
      <c r="D28" s="307"/>
      <c r="E28" s="308"/>
      <c r="F28" s="308"/>
      <c r="G28" s="308"/>
      <c r="H28" s="309"/>
    </row>
    <row r="29" spans="1:8 16384:16384">
      <c r="A29" s="247"/>
      <c r="B29" s="248"/>
      <c r="C29" s="61">
        <f>LEN(A28)</f>
        <v>0</v>
      </c>
      <c r="D29" s="307"/>
      <c r="E29" s="308"/>
      <c r="F29" s="308"/>
      <c r="G29" s="308"/>
      <c r="H29" s="309"/>
    </row>
    <row r="30" spans="1:8 16384:16384" ht="17.25" thickBot="1">
      <c r="A30" s="247"/>
      <c r="B30" s="248"/>
      <c r="D30" s="310"/>
      <c r="E30" s="311"/>
      <c r="F30" s="311"/>
      <c r="G30" s="311"/>
      <c r="H30" s="312"/>
    </row>
    <row r="31" spans="1:8 16384:16384" ht="17.25" thickBot="1">
      <c r="A31" s="297" t="s">
        <v>215</v>
      </c>
      <c r="B31" s="297"/>
      <c r="D31" s="86"/>
      <c r="E31" s="86"/>
      <c r="F31" s="86"/>
      <c r="G31" s="86"/>
      <c r="H31" s="86"/>
    </row>
    <row r="32" spans="1:8 16384:16384">
      <c r="A32" s="77" t="s">
        <v>216</v>
      </c>
      <c r="D32" s="316" t="s">
        <v>217</v>
      </c>
      <c r="E32" s="317"/>
      <c r="F32" s="317"/>
      <c r="G32" s="317"/>
      <c r="H32" s="318"/>
    </row>
    <row r="33" spans="1:8">
      <c r="A33" s="245"/>
      <c r="B33" s="246"/>
      <c r="D33" s="319"/>
      <c r="E33" s="320"/>
      <c r="F33" s="320"/>
      <c r="G33" s="320"/>
      <c r="H33" s="321"/>
    </row>
    <row r="34" spans="1:8">
      <c r="A34" s="247"/>
      <c r="B34" s="248"/>
      <c r="C34" s="61">
        <f>LEN(A33)</f>
        <v>0</v>
      </c>
      <c r="D34" s="319"/>
      <c r="E34" s="320"/>
      <c r="F34" s="320"/>
      <c r="G34" s="320"/>
      <c r="H34" s="321"/>
    </row>
    <row r="35" spans="1:8" ht="17.25" thickBot="1">
      <c r="A35" s="247"/>
      <c r="B35" s="248"/>
      <c r="D35" s="322"/>
      <c r="E35" s="323"/>
      <c r="F35" s="323"/>
      <c r="G35" s="323"/>
      <c r="H35" s="324"/>
    </row>
    <row r="36" spans="1:8">
      <c r="D36" s="85"/>
      <c r="E36" s="85"/>
      <c r="F36" s="85"/>
      <c r="G36" s="85"/>
      <c r="H36" s="85"/>
    </row>
    <row r="37" spans="1:8">
      <c r="D37" s="85"/>
      <c r="E37" s="85"/>
      <c r="F37" s="85"/>
      <c r="G37" s="85"/>
      <c r="H37" s="85"/>
    </row>
    <row r="38" spans="1:8">
      <c r="A38" s="83" t="s">
        <v>193</v>
      </c>
      <c r="B38" s="82" t="s">
        <v>446</v>
      </c>
      <c r="D38" s="85"/>
      <c r="E38" s="85"/>
      <c r="F38" s="85"/>
      <c r="G38" s="85"/>
      <c r="H38" s="85"/>
    </row>
    <row r="39" spans="1:8">
      <c r="A39" s="67" t="s">
        <v>194</v>
      </c>
      <c r="B39" s="33"/>
      <c r="D39" s="85"/>
      <c r="E39" s="85"/>
      <c r="F39" s="85"/>
      <c r="G39" s="85"/>
      <c r="H39" s="85"/>
    </row>
    <row r="40" spans="1:8">
      <c r="A40" s="67" t="s">
        <v>195</v>
      </c>
      <c r="B40" s="74" t="s">
        <v>116</v>
      </c>
      <c r="D40" s="85"/>
      <c r="E40" s="85"/>
      <c r="F40" s="85"/>
      <c r="G40" s="85"/>
      <c r="H40" s="85"/>
    </row>
    <row r="41" spans="1:8" ht="33">
      <c r="A41" s="35" t="s">
        <v>196</v>
      </c>
      <c r="B41" s="74" t="s">
        <v>127</v>
      </c>
      <c r="D41" s="85"/>
      <c r="E41" s="85"/>
      <c r="F41" s="85"/>
      <c r="G41" s="85"/>
      <c r="H41" s="85"/>
    </row>
    <row r="42" spans="1:8">
      <c r="A42" s="67" t="s">
        <v>197</v>
      </c>
      <c r="B42" s="74"/>
      <c r="D42" s="85"/>
      <c r="E42" s="85"/>
      <c r="F42" s="85"/>
      <c r="G42" s="85"/>
      <c r="H42" s="85"/>
    </row>
    <row r="43" spans="1:8">
      <c r="A43" s="67" t="s">
        <v>199</v>
      </c>
      <c r="B43" s="74"/>
      <c r="D43" s="85"/>
      <c r="E43" s="85"/>
      <c r="F43" s="85"/>
      <c r="G43" s="85"/>
      <c r="H43" s="85"/>
    </row>
    <row r="44" spans="1:8" ht="33">
      <c r="A44" s="35" t="s">
        <v>201</v>
      </c>
      <c r="B44" s="74" t="s">
        <v>127</v>
      </c>
      <c r="D44" s="85"/>
      <c r="E44" s="85"/>
      <c r="F44" s="85"/>
      <c r="G44" s="85"/>
      <c r="H44" s="85"/>
    </row>
    <row r="45" spans="1:8">
      <c r="A45" s="297" t="s">
        <v>203</v>
      </c>
      <c r="B45" s="297"/>
      <c r="D45" s="85"/>
      <c r="E45" s="85"/>
      <c r="F45" s="85"/>
      <c r="G45" s="85"/>
      <c r="H45" s="85"/>
    </row>
    <row r="46" spans="1:8">
      <c r="A46" s="67" t="s">
        <v>204</v>
      </c>
      <c r="B46" s="37"/>
      <c r="D46" s="85"/>
      <c r="E46" s="85"/>
      <c r="F46" s="85"/>
      <c r="G46" s="85"/>
      <c r="H46" s="85"/>
    </row>
    <row r="47" spans="1:8">
      <c r="A47" s="67" t="s">
        <v>206</v>
      </c>
      <c r="B47" s="37"/>
    </row>
    <row r="48" spans="1:8">
      <c r="A48" s="67" t="s">
        <v>439</v>
      </c>
      <c r="B48" s="37"/>
    </row>
    <row r="49" spans="1:3">
      <c r="A49" s="67" t="s">
        <v>75</v>
      </c>
      <c r="B49" s="37"/>
    </row>
    <row r="50" spans="1:3">
      <c r="A50" s="297" t="s">
        <v>210</v>
      </c>
      <c r="B50" s="297"/>
    </row>
    <row r="51" spans="1:3">
      <c r="A51" s="84" t="s">
        <v>184</v>
      </c>
    </row>
    <row r="52" spans="1:3">
      <c r="A52" s="245"/>
      <c r="B52" s="246"/>
    </row>
    <row r="53" spans="1:3">
      <c r="A53" s="247"/>
      <c r="B53" s="248"/>
      <c r="C53" s="61">
        <f>LEN(A52)</f>
        <v>0</v>
      </c>
    </row>
    <row r="54" spans="1:3">
      <c r="A54" s="247"/>
      <c r="B54" s="248"/>
    </row>
    <row r="55" spans="1:3">
      <c r="A55" s="297" t="s">
        <v>214</v>
      </c>
      <c r="B55" s="297"/>
    </row>
    <row r="56" spans="1:3">
      <c r="A56" s="77" t="s">
        <v>184</v>
      </c>
    </row>
    <row r="57" spans="1:3">
      <c r="A57" s="245"/>
      <c r="B57" s="246"/>
    </row>
    <row r="58" spans="1:3">
      <c r="A58" s="247"/>
      <c r="B58" s="248"/>
      <c r="C58" s="61">
        <f>LEN(A57)</f>
        <v>0</v>
      </c>
    </row>
    <row r="59" spans="1:3">
      <c r="A59" s="247"/>
      <c r="B59" s="248"/>
    </row>
    <row r="60" spans="1:3">
      <c r="A60" s="297" t="s">
        <v>215</v>
      </c>
      <c r="B60" s="297"/>
    </row>
    <row r="61" spans="1:3">
      <c r="A61" s="77" t="s">
        <v>216</v>
      </c>
    </row>
    <row r="62" spans="1:3">
      <c r="A62" s="245"/>
      <c r="B62" s="246"/>
    </row>
    <row r="63" spans="1:3">
      <c r="A63" s="247"/>
      <c r="B63" s="248"/>
      <c r="C63" s="61">
        <f>LEN(A62)</f>
        <v>0</v>
      </c>
    </row>
    <row r="64" spans="1:3">
      <c r="A64" s="247"/>
      <c r="B64" s="248"/>
    </row>
    <row r="67" spans="1:2">
      <c r="A67" s="83" t="s">
        <v>193</v>
      </c>
      <c r="B67" s="82" t="s">
        <v>446</v>
      </c>
    </row>
    <row r="68" spans="1:2">
      <c r="A68" s="67" t="s">
        <v>194</v>
      </c>
      <c r="B68" s="33"/>
    </row>
    <row r="69" spans="1:2">
      <c r="A69" s="67" t="s">
        <v>195</v>
      </c>
      <c r="B69" s="74" t="s">
        <v>116</v>
      </c>
    </row>
    <row r="70" spans="1:2" ht="33">
      <c r="A70" s="35" t="s">
        <v>196</v>
      </c>
      <c r="B70" s="74" t="s">
        <v>127</v>
      </c>
    </row>
    <row r="71" spans="1:2">
      <c r="A71" s="67" t="s">
        <v>197</v>
      </c>
      <c r="B71" s="74"/>
    </row>
    <row r="72" spans="1:2">
      <c r="A72" s="67" t="s">
        <v>199</v>
      </c>
      <c r="B72" s="74"/>
    </row>
    <row r="73" spans="1:2" ht="33">
      <c r="A73" s="35" t="s">
        <v>201</v>
      </c>
      <c r="B73" s="74" t="s">
        <v>127</v>
      </c>
    </row>
    <row r="74" spans="1:2">
      <c r="A74" s="297" t="s">
        <v>203</v>
      </c>
      <c r="B74" s="297"/>
    </row>
    <row r="75" spans="1:2">
      <c r="A75" s="67" t="s">
        <v>204</v>
      </c>
      <c r="B75" s="37"/>
    </row>
    <row r="76" spans="1:2">
      <c r="A76" s="67" t="s">
        <v>206</v>
      </c>
      <c r="B76" s="37"/>
    </row>
    <row r="77" spans="1:2">
      <c r="A77" s="67" t="s">
        <v>439</v>
      </c>
      <c r="B77" s="37"/>
    </row>
    <row r="78" spans="1:2">
      <c r="A78" s="67" t="s">
        <v>75</v>
      </c>
      <c r="B78" s="37"/>
    </row>
    <row r="79" spans="1:2">
      <c r="A79" s="297" t="s">
        <v>210</v>
      </c>
      <c r="B79" s="297"/>
    </row>
    <row r="80" spans="1:2">
      <c r="A80" s="84" t="s">
        <v>184</v>
      </c>
    </row>
    <row r="81" spans="1:3">
      <c r="A81" s="245"/>
      <c r="B81" s="246"/>
    </row>
    <row r="82" spans="1:3">
      <c r="A82" s="247"/>
      <c r="B82" s="248"/>
      <c r="C82" s="61">
        <f>LEN(A81)</f>
        <v>0</v>
      </c>
    </row>
    <row r="83" spans="1:3">
      <c r="A83" s="247"/>
      <c r="B83" s="248"/>
    </row>
    <row r="84" spans="1:3">
      <c r="A84" s="297" t="s">
        <v>214</v>
      </c>
      <c r="B84" s="297"/>
    </row>
    <row r="85" spans="1:3">
      <c r="A85" s="77" t="s">
        <v>184</v>
      </c>
    </row>
    <row r="86" spans="1:3">
      <c r="A86" s="245"/>
      <c r="B86" s="246"/>
    </row>
    <row r="87" spans="1:3">
      <c r="A87" s="247"/>
      <c r="B87" s="248"/>
      <c r="C87" s="61">
        <f>LEN(A86)</f>
        <v>0</v>
      </c>
    </row>
    <row r="88" spans="1:3">
      <c r="A88" s="247"/>
      <c r="B88" s="248"/>
    </row>
    <row r="89" spans="1:3">
      <c r="A89" s="297" t="s">
        <v>215</v>
      </c>
      <c r="B89" s="297"/>
    </row>
    <row r="90" spans="1:3">
      <c r="A90" s="77" t="s">
        <v>216</v>
      </c>
    </row>
    <row r="91" spans="1:3">
      <c r="A91" s="245"/>
      <c r="B91" s="246"/>
    </row>
    <row r="92" spans="1:3">
      <c r="A92" s="247"/>
      <c r="B92" s="248"/>
      <c r="C92" s="61">
        <f>LEN(A91)</f>
        <v>0</v>
      </c>
    </row>
    <row r="93" spans="1:3">
      <c r="A93" s="247"/>
      <c r="B93" s="248"/>
    </row>
    <row r="94" spans="1:3">
      <c r="A94" s="80"/>
      <c r="B94" s="80"/>
    </row>
    <row r="96" spans="1:3">
      <c r="A96" s="83" t="s">
        <v>193</v>
      </c>
      <c r="B96" s="82" t="s">
        <v>446</v>
      </c>
    </row>
    <row r="97" spans="1:3">
      <c r="A97" s="67" t="s">
        <v>194</v>
      </c>
      <c r="B97" s="33"/>
    </row>
    <row r="98" spans="1:3">
      <c r="A98" s="67" t="s">
        <v>195</v>
      </c>
      <c r="B98" s="74" t="s">
        <v>116</v>
      </c>
    </row>
    <row r="99" spans="1:3" ht="33">
      <c r="A99" s="35" t="s">
        <v>196</v>
      </c>
      <c r="B99" s="74" t="s">
        <v>127</v>
      </c>
    </row>
    <row r="100" spans="1:3">
      <c r="A100" s="67" t="s">
        <v>197</v>
      </c>
      <c r="B100" s="74"/>
    </row>
    <row r="101" spans="1:3">
      <c r="A101" s="67" t="s">
        <v>199</v>
      </c>
      <c r="B101" s="74"/>
    </row>
    <row r="102" spans="1:3" ht="33">
      <c r="A102" s="35" t="s">
        <v>201</v>
      </c>
      <c r="B102" s="74" t="s">
        <v>127</v>
      </c>
    </row>
    <row r="103" spans="1:3">
      <c r="A103" s="297" t="s">
        <v>203</v>
      </c>
      <c r="B103" s="297"/>
    </row>
    <row r="104" spans="1:3">
      <c r="A104" s="67" t="s">
        <v>204</v>
      </c>
      <c r="B104" s="37"/>
    </row>
    <row r="105" spans="1:3">
      <c r="A105" s="67" t="s">
        <v>206</v>
      </c>
      <c r="B105" s="37"/>
    </row>
    <row r="106" spans="1:3">
      <c r="A106" s="67" t="s">
        <v>439</v>
      </c>
      <c r="B106" s="37"/>
    </row>
    <row r="107" spans="1:3">
      <c r="A107" s="67" t="s">
        <v>75</v>
      </c>
      <c r="B107" s="37"/>
    </row>
    <row r="108" spans="1:3">
      <c r="A108" s="297" t="s">
        <v>210</v>
      </c>
      <c r="B108" s="297"/>
    </row>
    <row r="109" spans="1:3">
      <c r="A109" s="84" t="s">
        <v>184</v>
      </c>
    </row>
    <row r="110" spans="1:3">
      <c r="A110" s="245"/>
      <c r="B110" s="246"/>
    </row>
    <row r="111" spans="1:3">
      <c r="A111" s="247"/>
      <c r="B111" s="248"/>
      <c r="C111" s="61">
        <f>LEN(A110)</f>
        <v>0</v>
      </c>
    </row>
    <row r="112" spans="1:3">
      <c r="A112" s="247"/>
      <c r="B112" s="248"/>
    </row>
    <row r="113" spans="1:3">
      <c r="A113" s="297" t="s">
        <v>214</v>
      </c>
      <c r="B113" s="297"/>
    </row>
    <row r="114" spans="1:3">
      <c r="A114" s="77" t="s">
        <v>184</v>
      </c>
    </row>
    <row r="115" spans="1:3">
      <c r="A115" s="245"/>
      <c r="B115" s="246"/>
    </row>
    <row r="116" spans="1:3">
      <c r="A116" s="247"/>
      <c r="B116" s="248"/>
      <c r="C116" s="61">
        <f>LEN(A115)</f>
        <v>0</v>
      </c>
    </row>
    <row r="117" spans="1:3">
      <c r="A117" s="247"/>
      <c r="B117" s="248"/>
    </row>
    <row r="118" spans="1:3">
      <c r="A118" s="297" t="s">
        <v>215</v>
      </c>
      <c r="B118" s="297"/>
    </row>
    <row r="119" spans="1:3">
      <c r="A119" s="77" t="s">
        <v>216</v>
      </c>
    </row>
    <row r="120" spans="1:3">
      <c r="A120" s="245"/>
      <c r="B120" s="246"/>
    </row>
    <row r="121" spans="1:3">
      <c r="A121" s="247"/>
      <c r="B121" s="248"/>
      <c r="C121" s="61">
        <f>LEN(A120)</f>
        <v>0</v>
      </c>
    </row>
    <row r="122" spans="1:3">
      <c r="A122" s="247"/>
      <c r="B122" s="248"/>
    </row>
    <row r="124" spans="1:3">
      <c r="A124" s="30"/>
    </row>
  </sheetData>
  <mergeCells count="35">
    <mergeCell ref="A52:B54"/>
    <mergeCell ref="A21:B21"/>
    <mergeCell ref="A5:B5"/>
    <mergeCell ref="A7:B7"/>
    <mergeCell ref="A16:B16"/>
    <mergeCell ref="A118:B118"/>
    <mergeCell ref="A120:B122"/>
    <mergeCell ref="A108:B108"/>
    <mergeCell ref="A57:B59"/>
    <mergeCell ref="A60:B60"/>
    <mergeCell ref="A62:B64"/>
    <mergeCell ref="A74:B74"/>
    <mergeCell ref="A79:B79"/>
    <mergeCell ref="A81:B83"/>
    <mergeCell ref="A84:B84"/>
    <mergeCell ref="A86:B88"/>
    <mergeCell ref="A89:B89"/>
    <mergeCell ref="A91:B93"/>
    <mergeCell ref="A103:B103"/>
    <mergeCell ref="A2:B2"/>
    <mergeCell ref="D9:H15"/>
    <mergeCell ref="A110:B112"/>
    <mergeCell ref="A113:B113"/>
    <mergeCell ref="A115:B117"/>
    <mergeCell ref="A55:B55"/>
    <mergeCell ref="D22:H25"/>
    <mergeCell ref="A23:B25"/>
    <mergeCell ref="A26:B26"/>
    <mergeCell ref="D27:H30"/>
    <mergeCell ref="A28:B30"/>
    <mergeCell ref="A31:B31"/>
    <mergeCell ref="D32:H35"/>
    <mergeCell ref="A33:B35"/>
    <mergeCell ref="A45:B45"/>
    <mergeCell ref="A50:B50"/>
  </mergeCells>
  <conditionalFormatting sqref="A23:A25 B23:B24">
    <cfRule type="expression" dxfId="40" priority="47">
      <formula>C24=0</formula>
    </cfRule>
    <cfRule type="expression" dxfId="39" priority="48">
      <formula>C24&gt;3900</formula>
    </cfRule>
  </conditionalFormatting>
  <conditionalFormatting sqref="A28:B30">
    <cfRule type="expression" dxfId="38" priority="45">
      <formula>C29=0</formula>
    </cfRule>
    <cfRule type="expression" dxfId="37" priority="46">
      <formula>C29&gt;3900</formula>
    </cfRule>
  </conditionalFormatting>
  <conditionalFormatting sqref="A33:B35">
    <cfRule type="expression" dxfId="36" priority="43">
      <formula>C34=0</formula>
    </cfRule>
    <cfRule type="expression" dxfId="35" priority="44">
      <formula>C34&gt;2000</formula>
    </cfRule>
  </conditionalFormatting>
  <conditionalFormatting sqref="A57:B59">
    <cfRule type="expression" dxfId="34" priority="19">
      <formula>C58=0</formula>
    </cfRule>
    <cfRule type="expression" dxfId="33" priority="20">
      <formula>C58&gt;3900</formula>
    </cfRule>
  </conditionalFormatting>
  <conditionalFormatting sqref="A52:A54 B52:B53">
    <cfRule type="expression" dxfId="32" priority="21">
      <formula>C53=0</formula>
    </cfRule>
    <cfRule type="expression" dxfId="31" priority="22">
      <formula>C53&gt;3900</formula>
    </cfRule>
  </conditionalFormatting>
  <conditionalFormatting sqref="A62:B64">
    <cfRule type="expression" dxfId="30" priority="17">
      <formula>C63=0</formula>
    </cfRule>
    <cfRule type="expression" dxfId="29" priority="18">
      <formula>C63&gt;2000</formula>
    </cfRule>
  </conditionalFormatting>
  <conditionalFormatting sqref="B25">
    <cfRule type="expression" dxfId="28" priority="49">
      <formula>#REF!=0</formula>
    </cfRule>
    <cfRule type="expression" dxfId="27" priority="50">
      <formula>#REF!&gt;3900</formula>
    </cfRule>
  </conditionalFormatting>
  <conditionalFormatting sqref="B54">
    <cfRule type="expression" dxfId="26" priority="23">
      <formula>#REF!=0</formula>
    </cfRule>
    <cfRule type="expression" dxfId="25" priority="24">
      <formula>#REF!&gt;3900</formula>
    </cfRule>
  </conditionalFormatting>
  <conditionalFormatting sqref="A81:A83 B81:B82">
    <cfRule type="expression" dxfId="24" priority="13">
      <formula>C82=0</formula>
    </cfRule>
    <cfRule type="expression" dxfId="23" priority="14">
      <formula>C82&gt;3900</formula>
    </cfRule>
  </conditionalFormatting>
  <conditionalFormatting sqref="A86:B88">
    <cfRule type="expression" dxfId="22" priority="11">
      <formula>C87=0</formula>
    </cfRule>
    <cfRule type="expression" dxfId="21" priority="12">
      <formula>C87&gt;3900</formula>
    </cfRule>
  </conditionalFormatting>
  <conditionalFormatting sqref="A91:B93">
    <cfRule type="expression" dxfId="20" priority="9">
      <formula>C92=0</formula>
    </cfRule>
    <cfRule type="expression" dxfId="19" priority="10">
      <formula>C92&gt;2000</formula>
    </cfRule>
  </conditionalFormatting>
  <conditionalFormatting sqref="B83">
    <cfRule type="expression" dxfId="18" priority="15">
      <formula>#REF!=0</formula>
    </cfRule>
    <cfRule type="expression" dxfId="17" priority="16">
      <formula>#REF!&gt;3900</formula>
    </cfRule>
  </conditionalFormatting>
  <conditionalFormatting sqref="A110:A112 B110:B111">
    <cfRule type="expression" dxfId="16" priority="5">
      <formula>C111=0</formula>
    </cfRule>
    <cfRule type="expression" dxfId="15" priority="6">
      <formula>C111&gt;3900</formula>
    </cfRule>
  </conditionalFormatting>
  <conditionalFormatting sqref="A115:B117">
    <cfRule type="expression" dxfId="14" priority="3">
      <formula>C116=0</formula>
    </cfRule>
    <cfRule type="expression" dxfId="13" priority="4">
      <formula>C116&gt;3900</formula>
    </cfRule>
  </conditionalFormatting>
  <conditionalFormatting sqref="A120:B122">
    <cfRule type="expression" dxfId="12" priority="1">
      <formula>C121=0</formula>
    </cfRule>
    <cfRule type="expression" dxfId="11" priority="2">
      <formula>C121&gt;2000</formula>
    </cfRule>
  </conditionalFormatting>
  <conditionalFormatting sqref="B112">
    <cfRule type="expression" dxfId="10" priority="7">
      <formula>#REF!=0</formula>
    </cfRule>
    <cfRule type="expression" dxfId="9" priority="8">
      <formula>#REF!&gt;3900</formula>
    </cfRule>
  </conditionalFormatting>
  <dataValidations count="3">
    <dataValidation type="list" allowBlank="1" showInputMessage="1" showErrorMessage="1" sqref="B11 B69 B40 B98" xr:uid="{00000000-0002-0000-0700-000000000000}">
      <formula1>$XFD$12:$XFD$15</formula1>
    </dataValidation>
    <dataValidation type="list" allowBlank="1" showInputMessage="1" showErrorMessage="1" sqref="B12 B70 B41 B99" xr:uid="{00000000-0002-0000-0700-000001000000}">
      <formula1>$XFD$17:$XFD$22</formula1>
    </dataValidation>
    <dataValidation type="list" allowBlank="1" showInputMessage="1" showErrorMessage="1" sqref="B15 B73 B44 B102" xr:uid="{00000000-0002-0000-0700-000002000000}">
      <formula1>$XFD$24:$XFD$25</formula1>
    </dataValidation>
  </dataValidations>
  <hyperlinks>
    <hyperlink ref="B9" r:id="rId1" xr:uid="{00000000-0004-0000-0700-000000000000}"/>
    <hyperlink ref="B38" r:id="rId2" xr:uid="{19ACE8F5-A812-4D74-9B87-C79CC15991F5}"/>
    <hyperlink ref="B67" r:id="rId3" xr:uid="{21219A8C-3BB9-4382-BD48-CA4CC4EED69F}"/>
    <hyperlink ref="B96" r:id="rId4" xr:uid="{2BB629B4-7AE0-42E8-88B5-02EC09C010E6}"/>
  </hyperlinks>
  <pageMargins left="0.7" right="0.7" top="0.75" bottom="0.75" header="0.3" footer="0.3"/>
  <pageSetup paperSize="9" orientation="portrait" horizontalDpi="0" verticalDpi="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277A1"/>
  </sheetPr>
  <dimension ref="A2:XFD18"/>
  <sheetViews>
    <sheetView showGridLines="0" topLeftCell="A8" zoomScaleNormal="100" workbookViewId="0">
      <selection activeCell="A18" sqref="A18"/>
    </sheetView>
  </sheetViews>
  <sheetFormatPr baseColWidth="10" defaultColWidth="11.42578125" defaultRowHeight="16.5"/>
  <cols>
    <col min="1" max="1" width="37.85546875" style="1" customWidth="1"/>
    <col min="2" max="2" width="123.85546875" style="1" customWidth="1"/>
    <col min="3" max="3" width="5" style="1" customWidth="1"/>
    <col min="4" max="16384" width="11.42578125" style="1"/>
  </cols>
  <sheetData>
    <row r="2" spans="1:2 16384:16384" ht="21.75" customHeight="1">
      <c r="A2" s="215" t="s">
        <v>521</v>
      </c>
      <c r="B2" s="215"/>
    </row>
    <row r="3" spans="1:2 16384:16384" ht="21.75" customHeight="1"/>
    <row r="4" spans="1:2 16384:16384" ht="21.75" customHeight="1"/>
    <row r="5" spans="1:2 16384:16384" ht="38.25" customHeight="1"/>
    <row r="6" spans="1:2 16384:16384" ht="21.75" customHeight="1"/>
    <row r="8" spans="1:2 16384:16384" ht="33">
      <c r="A8" s="35" t="s">
        <v>219</v>
      </c>
      <c r="B8" s="74" t="s">
        <v>116</v>
      </c>
      <c r="XFD8" s="1" t="s">
        <v>116</v>
      </c>
    </row>
    <row r="9" spans="1:2 16384:16384" ht="49.5">
      <c r="A9" s="35" t="s">
        <v>220</v>
      </c>
      <c r="B9" s="37"/>
      <c r="XFD9" s="1" t="s">
        <v>221</v>
      </c>
    </row>
    <row r="10" spans="1:2 16384:16384">
      <c r="XFD10" s="1" t="s">
        <v>222</v>
      </c>
    </row>
    <row r="11" spans="1:2 16384:16384">
      <c r="A11" s="300" t="s">
        <v>223</v>
      </c>
      <c r="B11" s="300"/>
    </row>
    <row r="12" spans="1:2 16384:16384">
      <c r="A12" s="67" t="s">
        <v>224</v>
      </c>
      <c r="B12" s="37"/>
    </row>
    <row r="13" spans="1:2 16384:16384">
      <c r="A13" s="67" t="s">
        <v>225</v>
      </c>
      <c r="B13" s="37"/>
    </row>
    <row r="14" spans="1:2 16384:16384">
      <c r="A14" s="300" t="s">
        <v>226</v>
      </c>
      <c r="B14" s="300"/>
    </row>
    <row r="15" spans="1:2 16384:16384">
      <c r="A15" s="87" t="s">
        <v>227</v>
      </c>
      <c r="B15" s="87" t="s">
        <v>228</v>
      </c>
    </row>
    <row r="16" spans="1:2 16384:16384">
      <c r="A16" s="33"/>
      <c r="B16" s="33"/>
    </row>
    <row r="18" spans="1:1">
      <c r="A18" s="30"/>
    </row>
  </sheetData>
  <mergeCells count="3">
    <mergeCell ref="A11:B11"/>
    <mergeCell ref="A14:B14"/>
    <mergeCell ref="A2:B2"/>
  </mergeCells>
  <dataValidations count="1">
    <dataValidation type="list" allowBlank="1" showInputMessage="1" showErrorMessage="1" sqref="B8" xr:uid="{00000000-0002-0000-0800-000000000000}">
      <formula1>$XFD$8:$XFD$10</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Contenido</vt:lpstr>
      <vt:lpstr>Datos Generales PEI</vt:lpstr>
      <vt:lpstr>Contextualización</vt:lpstr>
      <vt:lpstr>Descripción</vt:lpstr>
      <vt:lpstr>Factibilidad Técnica</vt:lpstr>
      <vt:lpstr>Factibilidad Comercial</vt:lpstr>
      <vt:lpstr>Instituciones Participantes</vt:lpstr>
      <vt:lpstr>Grupo de Trabajo</vt:lpstr>
      <vt:lpstr>Recursos Humanos E.</vt:lpstr>
      <vt:lpstr>Plan de trabajo</vt:lpstr>
      <vt:lpstr>Presupuesto desglosado</vt:lpstr>
      <vt:lpstr>Presupuesto Global</vt:lpstr>
      <vt:lpstr>Asesoría</vt:lpstr>
      <vt:lpstr>Responsables</vt:lpstr>
      <vt:lpstr>'Presupuesto desglosado'!Área_de_impresión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Dafne</dc:creator>
  <cp:lastModifiedBy>Marilyn Dafne</cp:lastModifiedBy>
  <dcterms:created xsi:type="dcterms:W3CDTF">2017-08-15T21:21:03Z</dcterms:created>
  <dcterms:modified xsi:type="dcterms:W3CDTF">2018-04-19T18:14:45Z</dcterms:modified>
</cp:coreProperties>
</file>